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C:\Users\vanholi\Downloads\"/>
    </mc:Choice>
  </mc:AlternateContent>
  <xr:revisionPtr revIDLastSave="0" documentId="8_{D1E19BB3-4C05-4C13-AFA7-C29AF67694D9}" xr6:coauthVersionLast="47" xr6:coauthVersionMax="47" xr10:uidLastSave="{00000000-0000-0000-0000-000000000000}"/>
  <workbookProtection workbookAlgorithmName="SHA-512" workbookHashValue="zCdzWv/KcPAku0Y7Qx4BbE/vI4ffrrty/rERPeugu1fH0pQ/WiX8bTreJclzn0aHzWTMHu5V4ePQrQfjeAD0Bw==" workbookSaltValue="z70NQF9YLS1v/KkCVbmEWg==" workbookSpinCount="100000" lockStructure="1"/>
  <bookViews>
    <workbookView xWindow="14303" yWindow="-98" windowWidth="28995" windowHeight="15796" activeTab="1" xr2:uid="{00000000-000D-0000-FFFF-FFFF00000000}"/>
  </bookViews>
  <sheets>
    <sheet name="Read me first" sheetId="1" r:id="rId1"/>
    <sheet name="Calculator" sheetId="2" r:id="rId2"/>
    <sheet name="Budget breakdown" sheetId="3" r:id="rId3"/>
    <sheet name="Lists" sheetId="4" state="hidden" r:id="rId4"/>
  </sheets>
  <definedNames>
    <definedName name="_xlnm.Print_Area" localSheetId="2">'Budget breakdown'!$A$1:$N$15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2" i="3" l="1"/>
  <c r="C1" i="2"/>
  <c r="F7" i="2"/>
  <c r="L24" i="2" l="1"/>
  <c r="J24" i="2"/>
  <c r="H7" i="2" l="1"/>
  <c r="M8" i="2" l="1"/>
  <c r="M7" i="2"/>
  <c r="N7" i="2" l="1"/>
  <c r="C8" i="3"/>
  <c r="D8" i="3" s="1"/>
  <c r="D7" i="3"/>
  <c r="C7" i="3"/>
  <c r="B7" i="3"/>
  <c r="G26" i="2"/>
  <c r="M26" i="2" s="1"/>
  <c r="H10" i="3" s="1"/>
  <c r="H11" i="3" s="1"/>
  <c r="G24" i="2"/>
  <c r="H24" i="2" s="1"/>
  <c r="K9" i="2"/>
  <c r="K25" i="2" s="1"/>
  <c r="G10" i="3" s="1"/>
  <c r="G11" i="3" s="1"/>
  <c r="I9" i="2"/>
  <c r="I24" i="2" s="1"/>
  <c r="G9" i="2"/>
  <c r="E9" i="2"/>
  <c r="L8" i="2"/>
  <c r="L9" i="2" s="1"/>
  <c r="J8" i="2"/>
  <c r="J9" i="2" s="1"/>
  <c r="H8" i="2"/>
  <c r="F8" i="2"/>
  <c r="F9" i="2" s="1"/>
  <c r="D8" i="2"/>
  <c r="M19" i="2" s="1"/>
  <c r="G25" i="2" l="1"/>
  <c r="H25" i="2" s="1"/>
  <c r="H9" i="2"/>
  <c r="K24" i="2"/>
  <c r="K27" i="2" s="1"/>
  <c r="N8" i="2"/>
  <c r="I25" i="2"/>
  <c r="F10" i="3" s="1"/>
  <c r="F11" i="3" s="1"/>
  <c r="F8" i="3"/>
  <c r="G8" i="3" s="1"/>
  <c r="H8" i="3" s="1"/>
  <c r="E8" i="3"/>
  <c r="B10" i="3"/>
  <c r="C10" i="3"/>
  <c r="C11" i="3" s="1"/>
  <c r="M24" i="2" l="1"/>
  <c r="D10" i="3"/>
  <c r="D11" i="3" s="1"/>
  <c r="G27" i="2"/>
  <c r="E10" i="3"/>
  <c r="E11" i="3" s="1"/>
  <c r="M25" i="2"/>
  <c r="I27" i="2"/>
  <c r="B11" i="3"/>
  <c r="M27" i="2" l="1"/>
  <c r="I10" i="3"/>
  <c r="I11" i="3" s="1"/>
</calcChain>
</file>

<file path=xl/sharedStrings.xml><?xml version="1.0" encoding="utf-8"?>
<sst xmlns="http://schemas.openxmlformats.org/spreadsheetml/2006/main" count="109" uniqueCount="94">
  <si>
    <t xml:space="preserve">Read me first  </t>
  </si>
  <si>
    <t xml:space="preserve">The Budget Calculator (next tab) calculates your Erasmus Mundus Joint Master’s budget automatically on the basis of the number of students you plan to enrol during the life time of the project and the number of scholarships you intend to award. </t>
  </si>
  <si>
    <r>
      <t>Only the blue fields</t>
    </r>
    <r>
      <rPr>
        <sz val="14"/>
        <color theme="1"/>
        <rFont val="Calibri"/>
        <family val="2"/>
        <scheme val="minor"/>
      </rPr>
      <t xml:space="preserve"> in the upper part should be completed, i.e. the parameters through which your budget will be calculated. </t>
    </r>
  </si>
  <si>
    <t>TABLE 1. Estimated number of students</t>
  </si>
  <si>
    <t>1.</t>
  </si>
  <si>
    <t xml:space="preserve">DURATION OF YOUR MASTER </t>
  </si>
  <si>
    <r>
      <t>Field E3</t>
    </r>
    <r>
      <rPr>
        <sz val="11"/>
        <color theme="1"/>
        <rFont val="Calibri"/>
        <family val="2"/>
        <scheme val="minor"/>
      </rPr>
      <t xml:space="preserve"> refers to the duration of your master programme and should be either 12, 18 or 24 months. The unit costs will be multiplied by the number of months of your programme, for the calculation of your budget.</t>
    </r>
  </si>
  <si>
    <t>2.</t>
  </si>
  <si>
    <t>NUMBER OF NON-SCHOLARSHIP HOLDERS</t>
  </si>
  <si>
    <t>3.</t>
  </si>
  <si>
    <t>NUMBER OF SCHOLARSHIP HOLDERS</t>
  </si>
  <si>
    <r>
      <t xml:space="preserve">The sum of </t>
    </r>
    <r>
      <rPr>
        <b/>
        <sz val="11"/>
        <color theme="1"/>
        <rFont val="Calibri"/>
        <family val="2"/>
        <scheme val="minor"/>
      </rPr>
      <t xml:space="preserve">Field E8, Field G8, Field I8 </t>
    </r>
    <r>
      <rPr>
        <sz val="11"/>
        <color theme="1"/>
        <rFont val="Calibri"/>
        <family val="2"/>
        <scheme val="minor"/>
      </rPr>
      <t>and</t>
    </r>
    <r>
      <rPr>
        <b/>
        <sz val="11"/>
        <color theme="1"/>
        <rFont val="Calibri"/>
        <family val="2"/>
        <scheme val="minor"/>
      </rPr>
      <t xml:space="preserve"> Field K8 </t>
    </r>
    <r>
      <rPr>
        <sz val="11"/>
        <color theme="1"/>
        <rFont val="Calibri"/>
        <family val="2"/>
        <scheme val="minor"/>
      </rPr>
      <t xml:space="preserve">equals the total number of scholarship holders you apply for, for the entire duration of your EMJM. </t>
    </r>
  </si>
  <si>
    <r>
      <t xml:space="preserve">These scholarships are funded from two different budget sources (Heading 2 and Heading 6) of the </t>
    </r>
    <r>
      <rPr>
        <b/>
        <sz val="11"/>
        <color theme="1"/>
        <rFont val="Calibri"/>
        <family val="2"/>
        <scheme val="minor"/>
      </rPr>
      <t xml:space="preserve">EU’s 2021-2027 multi-annual budget. </t>
    </r>
  </si>
  <si>
    <t xml:space="preserve">Hyperlink for the multi-annual budget </t>
  </si>
  <si>
    <t>Heading 2</t>
  </si>
  <si>
    <t>Heading 6</t>
  </si>
  <si>
    <t>Under Heading 6 (the so-called "Neighbourhood and the World" Heading) applicants must indicate the additional number of scholarships they apply for, for students from targeted regions of the world, for the entire duration of their EMJM. It is not mandatory to apply for additional scholarships funded under Heading 6.</t>
  </si>
  <si>
    <r>
      <rPr>
        <b/>
        <sz val="11"/>
        <color theme="1"/>
        <rFont val="Calibri"/>
        <family val="2"/>
        <scheme val="minor"/>
      </rPr>
      <t xml:space="preserve">Field K8 </t>
    </r>
    <r>
      <rPr>
        <sz val="11"/>
        <color theme="1"/>
        <rFont val="Calibri"/>
        <family val="2"/>
        <scheme val="minor"/>
      </rPr>
      <t>refers to the number of additional scholarships paid from the Neighbourhood, Development and International Cooperation Instrument (NDICI) (please check carefully the Call documentation to identify the NDICI target countries).</t>
    </r>
  </si>
  <si>
    <t>4.</t>
  </si>
  <si>
    <t>NUMBER OF SPECIAL NEEDS UNITS</t>
  </si>
  <si>
    <t>This section refers to the estimated budget you will need to cover “individual needs” of students (scholarship-holders or non scholarship holders). It is estimated on the basis of a single unit cost (for more information, refer to the Call documentation).</t>
  </si>
  <si>
    <r>
      <rPr>
        <b/>
        <sz val="11"/>
        <color theme="1"/>
        <rFont val="Calibri"/>
        <family val="2"/>
        <scheme val="minor"/>
      </rPr>
      <t>Field M10</t>
    </r>
    <r>
      <rPr>
        <sz val="11"/>
        <color theme="1"/>
        <rFont val="Calibri"/>
        <family val="2"/>
        <scheme val="minor"/>
      </rPr>
      <t xml:space="preserve"> reflects the number of "special needs" units you might need to cover the needs of the students. It can be either 0, 1 or 2. </t>
    </r>
  </si>
  <si>
    <t xml:space="preserve">TABLE 2. Calculation of the maximum grant amount </t>
  </si>
  <si>
    <t>The calculation of the max. GRANT amount is based on the parameters you provided filling in the blue fields, and is divided into three components:</t>
  </si>
  <si>
    <t>1 Contribution for scholarships (Field C.24)</t>
  </si>
  <si>
    <t>For each scholarship requested, a scholarship contribution of €1400/month is added to the project budget (LINE 24).</t>
  </si>
  <si>
    <t>2 Institutional contribution (Field C.25)</t>
  </si>
  <si>
    <t>For each month a student (scholarship and non-scholarship holders) is enrolled, an institutional contribution unit cost of € 750/month is added to the project budget (LINE 25).</t>
  </si>
  <si>
    <t>The institutional contribution will be calculated separately under Heading 6 (Fields I25 and K25) for the additional scholarship holders (if any).</t>
  </si>
  <si>
    <t>3 Contribution for special needs (Field C.26)</t>
  </si>
  <si>
    <t>The number indicated in Field M10 will be multiplied by €60.000 (i.e. the maximum “special needs” unit cost category) and added to your budget (LINE 26).</t>
  </si>
  <si>
    <t>Note that under Heading 2, budget transfers between the scholarships and special needs will be allowed during project implementation (see grant agreement).</t>
  </si>
  <si>
    <t>If all blue field are correctly completed, the validation field (M19) will become green. If there is an error message, please correct the figures in accordance with the instructions above.</t>
  </si>
  <si>
    <r>
      <t xml:space="preserve">Estimated number of students </t>
    </r>
    <r>
      <rPr>
        <b/>
        <sz val="16"/>
        <rFont val="Calibri"/>
        <family val="2"/>
        <scheme val="minor"/>
      </rPr>
      <t>(for the entire duration of the EMJM)</t>
    </r>
  </si>
  <si>
    <t xml:space="preserve">Duration of the master programme in months (12, 18, 24), corresponding to 60, 90, 120 ECTS respectively </t>
  </si>
  <si>
    <t>Please enter data only in cells highlighted in blue</t>
  </si>
  <si>
    <t>Total</t>
  </si>
  <si>
    <t>Nr. students</t>
  </si>
  <si>
    <t>Person/months</t>
  </si>
  <si>
    <t>Nr. enrolled students</t>
  </si>
  <si>
    <t xml:space="preserve">Number of non-scholarship holders </t>
  </si>
  <si>
    <t>N/A</t>
  </si>
  <si>
    <t>Number of scholarship holders*</t>
  </si>
  <si>
    <t>Total enrolled students</t>
  </si>
  <si>
    <r>
      <t xml:space="preserve">Number of special needs units (0 to 2) </t>
    </r>
    <r>
      <rPr>
        <sz val="12"/>
        <rFont val="Calibri"/>
        <family val="2"/>
        <scheme val="minor"/>
      </rPr>
      <t>for all enrolled students</t>
    </r>
  </si>
  <si>
    <t xml:space="preserve">*Sum of Heading 2 must be inferior or equal to </t>
  </si>
  <si>
    <t xml:space="preserve">*Sum of Heading 6 must be inferior or equal to </t>
  </si>
  <si>
    <t xml:space="preserve">For IPA Heading 6 must be inferior or equal to </t>
  </si>
  <si>
    <t xml:space="preserve">For NDICI Heading 6 must be inferior or equal to </t>
  </si>
  <si>
    <r>
      <t>Calculation of max. GRANT</t>
    </r>
    <r>
      <rPr>
        <b/>
        <sz val="16"/>
        <color rgb="FF00B0F0"/>
        <rFont val="Calibri"/>
        <family val="2"/>
        <scheme val="minor"/>
      </rPr>
      <t xml:space="preserve"> amount</t>
    </r>
  </si>
  <si>
    <t>VALIDATION</t>
  </si>
  <si>
    <t xml:space="preserve">Heading 6 IPA </t>
  </si>
  <si>
    <t>Heading 6 NDICI</t>
  </si>
  <si>
    <t>Unit costs</t>
  </si>
  <si>
    <t>Total GRANT</t>
  </si>
  <si>
    <t>Total Person/months</t>
  </si>
  <si>
    <t>Total 
Person/months</t>
  </si>
  <si>
    <t xml:space="preserve">Total GRANT  </t>
  </si>
  <si>
    <r>
      <t>Maximum</t>
    </r>
    <r>
      <rPr>
        <sz val="12"/>
        <rFont val="Calibri"/>
        <family val="2"/>
        <scheme val="minor"/>
      </rPr>
      <t xml:space="preserve"> GRANT amount</t>
    </r>
  </si>
  <si>
    <t xml:space="preserve">A. Contribution for scholarships </t>
  </si>
  <si>
    <t xml:space="preserve">C. Contribution for special needs </t>
  </si>
  <si>
    <t>NA</t>
  </si>
  <si>
    <t>TOTAL</t>
  </si>
  <si>
    <t xml:space="preserve">  with a maximum corresponding to 100 enrolled students</t>
  </si>
  <si>
    <t xml:space="preserve"> (ACTIVITIES, WORK PACKAGES, TIMING AND SUBCONTRACTING) </t>
  </si>
  <si>
    <t>REQUESTED GRANT AMOUNT</t>
  </si>
  <si>
    <t>Estimated eligible unit contributions (per budget category)</t>
  </si>
  <si>
    <t xml:space="preserve">A. Contributions for scholarships </t>
  </si>
  <si>
    <t xml:space="preserve">B. Institutional contributions </t>
  </si>
  <si>
    <t xml:space="preserve">C. Contributions for special needs </t>
  </si>
  <si>
    <t>Forms of funding</t>
  </si>
  <si>
    <t>Unit contribution</t>
  </si>
  <si>
    <t>e = a+b+c</t>
  </si>
  <si>
    <t>a</t>
  </si>
  <si>
    <t>b</t>
  </si>
  <si>
    <t>c</t>
  </si>
  <si>
    <t>1 – Coordinator</t>
  </si>
  <si>
    <t>Total consortium</t>
  </si>
  <si>
    <t>Duration of Master Programme</t>
  </si>
  <si>
    <t>Number of special needs units (0 to 2)**</t>
  </si>
  <si>
    <r>
      <rPr>
        <b/>
        <sz val="11"/>
        <color theme="1"/>
        <rFont val="Calibri"/>
        <family val="2"/>
        <scheme val="minor"/>
      </rPr>
      <t>Field I8</t>
    </r>
    <r>
      <rPr>
        <sz val="11"/>
        <color theme="1"/>
        <rFont val="Calibri"/>
        <family val="2"/>
        <scheme val="minor"/>
      </rPr>
      <t xml:space="preserve"> refers to the number of additional scholarships paid from the Instrument of Pre-Accession (IPA) (please check carefully the Call documentation to identify the IPA target countries). </t>
    </r>
    <r>
      <rPr>
        <sz val="11"/>
        <color rgb="FFFF0000"/>
        <rFont val="Calibri"/>
        <family val="2"/>
        <scheme val="minor"/>
      </rPr>
      <t/>
    </r>
  </si>
  <si>
    <t>EMJM - updated version 2022</t>
  </si>
  <si>
    <t>B. Institutional contribution **</t>
  </si>
  <si>
    <t>** the Heading 2 sum will be computed based on the sum of E9 and G9</t>
  </si>
  <si>
    <t>Heading 2
EU Member States and Third Countries associated to the programme</t>
  </si>
  <si>
    <t>Heading 2 
Third Countries not associated to the programme</t>
  </si>
  <si>
    <t xml:space="preserve">Heading 6
Third Countries not associated to the programme IPA </t>
  </si>
  <si>
    <t>Heading 6
Third Countries not associated to the programme NDICI</t>
  </si>
  <si>
    <r>
      <t xml:space="preserve">Note that for the budget calculation under Heading 2, the maximum number of scholarship holders AND non-scholarship holders together (EU Member States and Third Countries associated to the programme and Third Countries not associated to the programme combined) is </t>
    </r>
    <r>
      <rPr>
        <u/>
        <sz val="11"/>
        <rFont val="Calibri"/>
        <family val="2"/>
        <scheme val="minor"/>
      </rPr>
      <t>100</t>
    </r>
    <r>
      <rPr>
        <sz val="11"/>
        <rFont val="Calibri"/>
        <family val="2"/>
        <scheme val="minor"/>
      </rPr>
      <t>. This means that enrolled students beyond 100 (whatever their status or origin) will not generate any institutional financial support under Heading 2. They will only be accounted for in terms of operational objective.</t>
    </r>
  </si>
  <si>
    <r>
      <t>Field E7</t>
    </r>
    <r>
      <rPr>
        <sz val="11"/>
        <color theme="1"/>
        <rFont val="Calibri"/>
        <family val="2"/>
        <scheme val="minor"/>
      </rPr>
      <t xml:space="preserve"> and </t>
    </r>
    <r>
      <rPr>
        <b/>
        <sz val="11"/>
        <color theme="1"/>
        <rFont val="Calibri"/>
        <family val="2"/>
        <scheme val="minor"/>
      </rPr>
      <t>Field G7</t>
    </r>
    <r>
      <rPr>
        <sz val="11"/>
        <color theme="1"/>
        <rFont val="Calibri"/>
        <family val="2"/>
        <scheme val="minor"/>
      </rPr>
      <t xml:space="preserve"> refer to the expected number of non-scholarship holders for the entire duration of the EMJM, from EU Member States and Third Countries associated to the programme and Third Countries not associated to the programme respectively. There is no limit to the number of non-scholarship holders you can enter, or to the ratio EU Member States and Third Countries associated to the programme/Third Countries not associated to the programme. </t>
    </r>
  </si>
  <si>
    <r>
      <t xml:space="preserve">Under Heading 2 (the so-called "Cohesion, Resilience and Values" Heading), applicants must indicate the total number of scholarships they apply for, by "EU Member States and Third Countries associated to the programme" and "Third Countries not associated to the programme", for the entire duration of their EMJM. The maximum number of scholarships available under Heading 2 is 60. Therefore, </t>
    </r>
    <r>
      <rPr>
        <u/>
        <sz val="11"/>
        <color theme="1"/>
        <rFont val="Calibri"/>
        <family val="2"/>
        <scheme val="minor"/>
      </rPr>
      <t>the sum of Field E8 and Field G8 must be inferior or equal to 60</t>
    </r>
    <r>
      <rPr>
        <sz val="11"/>
        <color theme="1"/>
        <rFont val="Calibri"/>
        <family val="2"/>
        <scheme val="minor"/>
      </rPr>
      <t xml:space="preserve">. There is no limit to the ratio EU Member States and Third Countries associated to the programme/Third Countries not associated to the programme. </t>
    </r>
  </si>
  <si>
    <t>EMJM - ERASMUS-EDU-2024-PEX-EMJM-MOB</t>
  </si>
  <si>
    <r>
      <t>·</t>
    </r>
    <r>
      <rPr>
        <sz val="7"/>
        <rFont val="Times New Roman"/>
        <family val="1"/>
      </rPr>
      <t xml:space="preserve">       </t>
    </r>
    <r>
      <rPr>
        <u/>
        <sz val="11"/>
        <rFont val="Calibri"/>
        <family val="2"/>
        <scheme val="minor"/>
      </rPr>
      <t>The number of NDICI scholarships must be inferior or equal to 18.</t>
    </r>
  </si>
  <si>
    <r>
      <t>·</t>
    </r>
    <r>
      <rPr>
        <sz val="7"/>
        <rFont val="Times New Roman"/>
        <family val="1"/>
      </rPr>
      <t xml:space="preserve">       </t>
    </r>
    <r>
      <rPr>
        <u/>
        <sz val="11"/>
        <rFont val="Calibri"/>
        <family val="2"/>
        <scheme val="minor"/>
      </rPr>
      <t>The number of IPA scholarships must be inferior or equal to 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</si>
</sst>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45" x14ac:knownFonts="1">
    <font>
      <sz val="11"/>
      <color theme="1"/>
      <name val="Calibri"/>
      <scheme val="minor"/>
    </font>
    <font>
      <sz val="11"/>
      <color theme="1"/>
      <name val="Calibri"/>
      <family val="2"/>
      <scheme val="minor"/>
    </font>
    <font>
      <sz val="11"/>
      <color theme="1"/>
      <name val="Calibri"/>
      <family val="2"/>
      <scheme val="minor"/>
    </font>
    <font>
      <sz val="11"/>
      <color theme="1"/>
      <name val="Calibri"/>
      <family val="2"/>
      <scheme val="minor"/>
    </font>
    <font>
      <u/>
      <sz val="11"/>
      <color theme="10"/>
      <name val="Calibri"/>
      <family val="2"/>
      <scheme val="minor"/>
    </font>
    <font>
      <b/>
      <sz val="12"/>
      <color theme="1"/>
      <name val="Calibri"/>
      <family val="2"/>
      <scheme val="minor"/>
    </font>
    <font>
      <b/>
      <sz val="18"/>
      <color theme="1"/>
      <name val="Calibri"/>
      <family val="2"/>
      <scheme val="minor"/>
    </font>
    <font>
      <b/>
      <sz val="14"/>
      <color theme="1"/>
      <name val="Calibri"/>
      <family val="2"/>
      <scheme val="minor"/>
    </font>
    <font>
      <sz val="14"/>
      <color theme="1"/>
      <name val="Calibri"/>
      <family val="2"/>
      <scheme val="minor"/>
    </font>
    <font>
      <b/>
      <sz val="14"/>
      <color indexed="2"/>
      <name val="Calibri"/>
      <family val="2"/>
      <scheme val="minor"/>
    </font>
    <font>
      <b/>
      <sz val="11"/>
      <color theme="1"/>
      <name val="Calibri"/>
      <family val="2"/>
      <scheme val="minor"/>
    </font>
    <font>
      <sz val="11"/>
      <name val="Calibri"/>
      <family val="2"/>
      <scheme val="minor"/>
    </font>
    <font>
      <b/>
      <sz val="11"/>
      <name val="Calibri"/>
      <family val="2"/>
      <scheme val="minor"/>
    </font>
    <font>
      <sz val="12"/>
      <color theme="1"/>
      <name val="Calibri"/>
      <family val="2"/>
      <scheme val="minor"/>
    </font>
    <font>
      <b/>
      <sz val="16"/>
      <color rgb="FF00B0F0"/>
      <name val="Calibri"/>
      <family val="2"/>
      <scheme val="minor"/>
    </font>
    <font>
      <b/>
      <sz val="12"/>
      <color rgb="FF00B0F0"/>
      <name val="Calibri"/>
      <family val="2"/>
      <scheme val="minor"/>
    </font>
    <font>
      <sz val="12"/>
      <color indexed="2"/>
      <name val="Calibri"/>
      <family val="2"/>
      <scheme val="minor"/>
    </font>
    <font>
      <b/>
      <sz val="12"/>
      <color rgb="FF0070C0"/>
      <name val="Calibri"/>
      <family val="2"/>
      <scheme val="minor"/>
    </font>
    <font>
      <b/>
      <sz val="12"/>
      <name val="Calibri"/>
      <family val="2"/>
      <scheme val="minor"/>
    </font>
    <font>
      <i/>
      <sz val="12"/>
      <color theme="1"/>
      <name val="Calibri"/>
      <family val="2"/>
      <scheme val="minor"/>
    </font>
    <font>
      <sz val="12"/>
      <name val="Calibri"/>
      <family val="2"/>
      <scheme val="minor"/>
    </font>
    <font>
      <i/>
      <sz val="12"/>
      <name val="Calibri"/>
      <family val="2"/>
      <scheme val="minor"/>
    </font>
    <font>
      <b/>
      <sz val="12"/>
      <color theme="0"/>
      <name val="Calibri"/>
      <family val="2"/>
      <scheme val="minor"/>
    </font>
    <font>
      <sz val="12"/>
      <color rgb="FF00B050"/>
      <name val="Calibri"/>
      <family val="2"/>
      <scheme val="minor"/>
    </font>
    <font>
      <sz val="12"/>
      <name val="Calibri"/>
      <family val="2"/>
    </font>
    <font>
      <b/>
      <sz val="18"/>
      <color rgb="FF0088CC"/>
      <name val="Times New Roman"/>
      <family val="1"/>
    </font>
    <font>
      <b/>
      <sz val="12"/>
      <color rgb="FF0088CC"/>
      <name val="Times New Roman"/>
      <family val="1"/>
    </font>
    <font>
      <b/>
      <sz val="12"/>
      <color indexed="4"/>
      <name val="Times New Roman"/>
      <family val="1"/>
    </font>
    <font>
      <b/>
      <sz val="12"/>
      <name val="Times New Roman"/>
      <family val="1"/>
    </font>
    <font>
      <b/>
      <sz val="11"/>
      <name val="Verdana"/>
      <family val="2"/>
    </font>
    <font>
      <sz val="14"/>
      <name val="Calibri"/>
      <family val="2"/>
    </font>
    <font>
      <b/>
      <sz val="10"/>
      <name val="Verdana"/>
      <family val="2"/>
    </font>
    <font>
      <sz val="10"/>
      <name val="Verdana"/>
      <family val="2"/>
    </font>
    <font>
      <sz val="10"/>
      <color indexed="65"/>
      <name val="Calibri"/>
      <family val="2"/>
    </font>
    <font>
      <sz val="11"/>
      <color theme="1"/>
      <name val="Verdana"/>
      <family val="2"/>
    </font>
    <font>
      <sz val="11"/>
      <color theme="0"/>
      <name val="Calibri"/>
      <family val="2"/>
      <scheme val="minor"/>
    </font>
    <font>
      <sz val="11"/>
      <name val="Calibri"/>
      <family val="2"/>
    </font>
    <font>
      <sz val="11"/>
      <color indexed="2"/>
      <name val="Calibri"/>
      <family val="2"/>
    </font>
    <font>
      <sz val="11"/>
      <color theme="1"/>
      <name val="Calibri"/>
      <family val="2"/>
      <scheme val="minor"/>
    </font>
    <font>
      <u/>
      <sz val="11"/>
      <color theme="1"/>
      <name val="Calibri"/>
      <family val="2"/>
      <scheme val="minor"/>
    </font>
    <font>
      <u/>
      <sz val="11"/>
      <name val="Calibri"/>
      <family val="2"/>
      <scheme val="minor"/>
    </font>
    <font>
      <b/>
      <sz val="16"/>
      <name val="Calibri"/>
      <family val="2"/>
      <scheme val="minor"/>
    </font>
    <font>
      <sz val="11"/>
      <color rgb="FFFF0000"/>
      <name val="Calibri"/>
      <family val="2"/>
      <scheme val="minor"/>
    </font>
    <font>
      <sz val="11"/>
      <name val="Symbol"/>
      <family val="1"/>
      <charset val="2"/>
    </font>
    <font>
      <sz val="7"/>
      <name val="Times New Roman"/>
      <family val="1"/>
    </font>
  </fonts>
  <fills count="11">
    <fill>
      <patternFill patternType="none"/>
    </fill>
    <fill>
      <patternFill patternType="gray125"/>
    </fill>
    <fill>
      <patternFill patternType="solid">
        <fgColor theme="0"/>
        <bgColor theme="0"/>
      </patternFill>
    </fill>
    <fill>
      <patternFill patternType="solid">
        <fgColor theme="3" tint="0.79998168889431442"/>
        <bgColor theme="3" tint="0.79998168889431442"/>
      </patternFill>
    </fill>
    <fill>
      <patternFill patternType="solid">
        <fgColor theme="0" tint="-0.499984740745262"/>
        <bgColor theme="0" tint="-0.499984740745262"/>
      </patternFill>
    </fill>
    <fill>
      <patternFill patternType="solid">
        <fgColor theme="1"/>
        <bgColor theme="1"/>
      </patternFill>
    </fill>
    <fill>
      <patternFill patternType="solid">
        <fgColor theme="6" tint="0.79998168889431442"/>
        <bgColor theme="6" tint="0.79998168889431442"/>
      </patternFill>
    </fill>
    <fill>
      <patternFill patternType="solid">
        <fgColor theme="1" tint="0.499984740745262"/>
        <bgColor theme="1" tint="0.499984740745262"/>
      </patternFill>
    </fill>
    <fill>
      <patternFill patternType="solid">
        <fgColor theme="0" tint="-0.14999847407452621"/>
        <bgColor theme="0" tint="-0.14999847407452621"/>
      </patternFill>
    </fill>
    <fill>
      <patternFill patternType="solid">
        <fgColor theme="0" tint="-4.9989318521683403E-2"/>
        <bgColor theme="0" tint="-4.9989318521683403E-2"/>
      </patternFill>
    </fill>
    <fill>
      <patternFill patternType="solid">
        <fgColor theme="0"/>
        <bgColor indexed="64"/>
      </patternFill>
    </fill>
  </fills>
  <borders count="51">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thin">
        <color auto="1"/>
      </left>
      <right style="thin">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auto="1"/>
      </left>
      <right/>
      <top/>
      <bottom style="medium">
        <color auto="1"/>
      </bottom>
      <diagonal/>
    </border>
    <border>
      <left style="thin">
        <color auto="1"/>
      </left>
      <right/>
      <top style="thin">
        <color auto="1"/>
      </top>
      <bottom style="medium">
        <color auto="1"/>
      </bottom>
      <diagonal/>
    </border>
    <border>
      <left style="medium">
        <color auto="1"/>
      </left>
      <right style="medium">
        <color auto="1"/>
      </right>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thin">
        <color auto="1"/>
      </left>
      <right style="medium">
        <color auto="1"/>
      </right>
      <top style="medium">
        <color auto="1"/>
      </top>
      <bottom/>
      <diagonal/>
    </border>
    <border>
      <left style="thin">
        <color auto="1"/>
      </left>
      <right/>
      <top style="medium">
        <color auto="1"/>
      </top>
      <bottom/>
      <diagonal/>
    </border>
    <border>
      <left style="medium">
        <color auto="1"/>
      </left>
      <right style="medium">
        <color auto="1"/>
      </right>
      <top style="medium">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style="thin">
        <color auto="1"/>
      </left>
      <right style="medium">
        <color auto="1"/>
      </right>
      <top/>
      <bottom style="thin">
        <color auto="1"/>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style="medium">
        <color auto="1"/>
      </left>
      <right style="medium">
        <color auto="1"/>
      </right>
      <top style="thin">
        <color auto="1"/>
      </top>
      <bottom style="medium">
        <color auto="1"/>
      </bottom>
      <diagonal/>
    </border>
    <border>
      <left style="medium">
        <color auto="1"/>
      </left>
      <right style="medium">
        <color auto="1"/>
      </right>
      <top style="medium">
        <color auto="1"/>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medium">
        <color auto="1"/>
      </left>
      <right style="medium">
        <color auto="1"/>
      </right>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bottom/>
      <diagonal/>
    </border>
    <border>
      <left style="thin">
        <color auto="1"/>
      </left>
      <right style="thin">
        <color auto="1"/>
      </right>
      <top/>
      <bottom/>
      <diagonal/>
    </border>
    <border>
      <left style="thin">
        <color auto="1"/>
      </left>
      <right style="medium">
        <color auto="1"/>
      </right>
      <top/>
      <bottom/>
      <diagonal/>
    </border>
    <border>
      <left style="thin">
        <color auto="1"/>
      </left>
      <right style="thin">
        <color auto="1"/>
      </right>
      <top/>
      <bottom style="medium">
        <color auto="1"/>
      </bottom>
      <diagonal/>
    </border>
  </borders>
  <cellStyleXfs count="3">
    <xf numFmtId="0" fontId="0" fillId="0" borderId="0"/>
    <xf numFmtId="43" fontId="38" fillId="0" borderId="0" applyFont="0" applyFill="0" applyBorder="0"/>
    <xf numFmtId="0" fontId="4" fillId="0" borderId="0" applyNumberFormat="0" applyFill="0" applyBorder="0"/>
  </cellStyleXfs>
  <cellXfs count="223">
    <xf numFmtId="0" fontId="0" fillId="0" borderId="0" xfId="0"/>
    <xf numFmtId="0" fontId="5" fillId="2" borderId="0" xfId="0" applyFont="1" applyFill="1"/>
    <xf numFmtId="0" fontId="5" fillId="2" borderId="1" xfId="0" applyFont="1" applyFill="1" applyBorder="1"/>
    <xf numFmtId="0" fontId="0" fillId="2" borderId="2" xfId="0" applyFill="1" applyBorder="1"/>
    <xf numFmtId="0" fontId="0" fillId="2" borderId="3" xfId="0" applyFill="1" applyBorder="1"/>
    <xf numFmtId="0" fontId="6" fillId="2" borderId="4" xfId="0" applyFont="1" applyFill="1" applyBorder="1"/>
    <xf numFmtId="0" fontId="6" fillId="2" borderId="0" xfId="0" applyFont="1" applyFill="1" applyAlignment="1">
      <alignment vertical="center"/>
    </xf>
    <xf numFmtId="0" fontId="0" fillId="2" borderId="5" xfId="0" applyFill="1" applyBorder="1"/>
    <xf numFmtId="0" fontId="5" fillId="2" borderId="4" xfId="0" applyFont="1" applyFill="1" applyBorder="1"/>
    <xf numFmtId="0" fontId="7" fillId="2" borderId="0" xfId="0" applyFont="1" applyFill="1" applyAlignment="1">
      <alignment vertical="center"/>
    </xf>
    <xf numFmtId="0" fontId="8" fillId="2" borderId="0" xfId="0" applyFont="1" applyFill="1" applyAlignment="1">
      <alignment vertical="center" wrapText="1"/>
    </xf>
    <xf numFmtId="0" fontId="8" fillId="2" borderId="0" xfId="0" applyFont="1" applyFill="1" applyAlignment="1">
      <alignment vertical="center"/>
    </xf>
    <xf numFmtId="0" fontId="0" fillId="2" borderId="4" xfId="0" applyFill="1" applyBorder="1"/>
    <xf numFmtId="0" fontId="7" fillId="2" borderId="0" xfId="0" applyFont="1" applyFill="1" applyAlignment="1">
      <alignment vertical="center" wrapText="1"/>
    </xf>
    <xf numFmtId="0" fontId="9" fillId="2" borderId="0" xfId="0" applyFont="1" applyFill="1" applyAlignment="1">
      <alignment vertical="center" wrapText="1"/>
    </xf>
    <xf numFmtId="0" fontId="0" fillId="2" borderId="0" xfId="0" applyFill="1"/>
    <xf numFmtId="0" fontId="5" fillId="2" borderId="4" xfId="0" applyFont="1" applyFill="1" applyBorder="1" applyAlignment="1">
      <alignment horizontal="right"/>
    </xf>
    <xf numFmtId="0" fontId="10" fillId="2" borderId="0" xfId="0" applyFont="1" applyFill="1" applyAlignment="1">
      <alignment vertical="center" wrapText="1"/>
    </xf>
    <xf numFmtId="0" fontId="5" fillId="2" borderId="0" xfId="0" applyFont="1" applyFill="1" applyAlignment="1">
      <alignment vertical="center"/>
    </xf>
    <xf numFmtId="0" fontId="0" fillId="2" borderId="0" xfId="0" applyFill="1" applyAlignment="1">
      <alignment vertical="center" wrapText="1"/>
    </xf>
    <xf numFmtId="0" fontId="4" fillId="2" borderId="0" xfId="2" applyFont="1" applyFill="1" applyAlignment="1">
      <alignment horizontal="right"/>
    </xf>
    <xf numFmtId="0" fontId="10" fillId="2" borderId="0" xfId="0" applyFont="1" applyFill="1" applyAlignment="1">
      <alignment vertical="center"/>
    </xf>
    <xf numFmtId="0" fontId="0" fillId="2" borderId="0" xfId="0" applyFill="1" applyAlignment="1">
      <alignment wrapText="1"/>
    </xf>
    <xf numFmtId="0" fontId="11" fillId="2" borderId="0" xfId="0" applyFont="1" applyFill="1" applyAlignment="1">
      <alignment vertical="center" wrapText="1"/>
    </xf>
    <xf numFmtId="0" fontId="0" fillId="2" borderId="0" xfId="0" applyFill="1" applyAlignment="1">
      <alignment vertical="center"/>
    </xf>
    <xf numFmtId="0" fontId="11" fillId="2" borderId="0" xfId="0" applyFont="1" applyFill="1" applyAlignment="1">
      <alignment vertical="center"/>
    </xf>
    <xf numFmtId="0" fontId="12" fillId="2" borderId="0" xfId="0" applyFont="1" applyFill="1" applyAlignment="1">
      <alignment vertical="center"/>
    </xf>
    <xf numFmtId="0" fontId="7" fillId="2" borderId="6" xfId="0" applyFont="1" applyFill="1" applyBorder="1" applyAlignment="1">
      <alignment vertical="center" wrapText="1"/>
    </xf>
    <xf numFmtId="0" fontId="0" fillId="2" borderId="7" xfId="0" applyFill="1" applyBorder="1"/>
    <xf numFmtId="0" fontId="0" fillId="2" borderId="8" xfId="0" applyFill="1" applyBorder="1"/>
    <xf numFmtId="0" fontId="0" fillId="2" borderId="9" xfId="0" applyFill="1" applyBorder="1"/>
    <xf numFmtId="0" fontId="13" fillId="0" borderId="0" xfId="0" applyFont="1"/>
    <xf numFmtId="0" fontId="13" fillId="2" borderId="0" xfId="0" applyFont="1" applyFill="1"/>
    <xf numFmtId="164" fontId="13" fillId="2" borderId="0" xfId="1" applyNumberFormat="1" applyFont="1" applyFill="1"/>
    <xf numFmtId="0" fontId="13" fillId="2" borderId="0" xfId="0" applyFont="1" applyFill="1" applyAlignment="1">
      <alignment vertical="center" wrapText="1"/>
    </xf>
    <xf numFmtId="164" fontId="13" fillId="2" borderId="0" xfId="0" applyNumberFormat="1" applyFont="1" applyFill="1"/>
    <xf numFmtId="0" fontId="0" fillId="0" borderId="0" xfId="0"/>
    <xf numFmtId="0" fontId="0" fillId="0" borderId="0" xfId="0" applyAlignment="1">
      <alignment wrapText="1"/>
    </xf>
    <xf numFmtId="0" fontId="26" fillId="0" borderId="0" xfId="0" applyFont="1" applyAlignment="1">
      <alignment horizontal="center" vertical="center" wrapText="1"/>
    </xf>
    <xf numFmtId="0" fontId="27" fillId="0" borderId="0" xfId="0" applyFont="1" applyAlignment="1">
      <alignment vertical="center" wrapText="1"/>
    </xf>
    <xf numFmtId="0" fontId="28" fillId="0" borderId="0" xfId="0" applyFont="1" applyAlignment="1">
      <alignment horizontal="center" vertical="center"/>
    </xf>
    <xf numFmtId="0" fontId="28" fillId="0" borderId="0" xfId="0" applyFont="1" applyAlignment="1">
      <alignment vertical="center"/>
    </xf>
    <xf numFmtId="0" fontId="12" fillId="0" borderId="0" xfId="0" applyFont="1" applyAlignment="1">
      <alignment horizontal="center" vertical="center" wrapText="1"/>
    </xf>
    <xf numFmtId="0" fontId="36" fillId="0" borderId="0" xfId="0" applyFont="1" applyAlignment="1">
      <alignment vertical="center" wrapText="1"/>
    </xf>
    <xf numFmtId="0" fontId="37" fillId="0" borderId="0" xfId="0" applyFont="1" applyAlignment="1">
      <alignment horizontal="left" vertical="top" wrapText="1"/>
    </xf>
    <xf numFmtId="0" fontId="11" fillId="0" borderId="0" xfId="0" applyFont="1" applyAlignment="1">
      <alignment vertical="center"/>
    </xf>
    <xf numFmtId="0" fontId="11" fillId="0" borderId="0" xfId="0" applyFont="1" applyAlignment="1">
      <alignment vertical="center" wrapText="1"/>
    </xf>
    <xf numFmtId="0" fontId="3" fillId="2" borderId="0" xfId="0" applyFont="1" applyFill="1" applyAlignment="1">
      <alignment vertical="center" wrapText="1"/>
    </xf>
    <xf numFmtId="0" fontId="3" fillId="0" borderId="0" xfId="0" applyFont="1"/>
    <xf numFmtId="0" fontId="43" fillId="2" borderId="0" xfId="0" applyFont="1" applyFill="1" applyAlignment="1">
      <alignment horizontal="left" vertical="center" indent="4"/>
    </xf>
    <xf numFmtId="164" fontId="19" fillId="0" borderId="18" xfId="1" applyNumberFormat="1" applyFont="1" applyBorder="1" applyAlignment="1" applyProtection="1">
      <alignment horizontal="center" vertical="center"/>
      <protection hidden="1"/>
    </xf>
    <xf numFmtId="3" fontId="17" fillId="3" borderId="17" xfId="1" applyNumberFormat="1" applyFont="1" applyFill="1" applyBorder="1" applyAlignment="1" applyProtection="1">
      <alignment horizontal="right" vertical="center"/>
      <protection locked="0"/>
    </xf>
    <xf numFmtId="164" fontId="17" fillId="3" borderId="17" xfId="1" applyNumberFormat="1" applyFont="1" applyFill="1" applyBorder="1" applyAlignment="1" applyProtection="1">
      <alignment horizontal="center" vertical="center"/>
      <protection locked="0"/>
    </xf>
    <xf numFmtId="164" fontId="17" fillId="3" borderId="21" xfId="1" applyNumberFormat="1" applyFont="1" applyFill="1" applyBorder="1" applyAlignment="1" applyProtection="1">
      <alignment horizontal="center" vertical="center"/>
      <protection locked="0"/>
    </xf>
    <xf numFmtId="164" fontId="19" fillId="0" borderId="22" xfId="1" applyNumberFormat="1" applyFont="1" applyBorder="1" applyAlignment="1" applyProtection="1">
      <alignment horizontal="center" vertical="center"/>
      <protection hidden="1"/>
    </xf>
    <xf numFmtId="164" fontId="22" fillId="5" borderId="21" xfId="1" applyNumberFormat="1" applyFont="1" applyFill="1" applyBorder="1" applyAlignment="1" applyProtection="1">
      <alignment horizontal="center" vertical="center"/>
      <protection hidden="1"/>
    </xf>
    <xf numFmtId="164" fontId="22" fillId="5" borderId="22" xfId="1" applyNumberFormat="1" applyFont="1" applyFill="1" applyBorder="1" applyAlignment="1" applyProtection="1">
      <alignment horizontal="center" vertical="center"/>
      <protection hidden="1"/>
    </xf>
    <xf numFmtId="164" fontId="22" fillId="5" borderId="23" xfId="1" applyNumberFormat="1" applyFont="1" applyFill="1" applyBorder="1" applyAlignment="1" applyProtection="1">
      <alignment horizontal="center" vertical="center"/>
      <protection hidden="1"/>
    </xf>
    <xf numFmtId="164" fontId="22" fillId="5" borderId="24" xfId="1" applyNumberFormat="1" applyFont="1" applyFill="1" applyBorder="1" applyAlignment="1" applyProtection="1">
      <alignment horizontal="center" vertical="center"/>
      <protection hidden="1"/>
    </xf>
    <xf numFmtId="164" fontId="22" fillId="5" borderId="25" xfId="1" applyNumberFormat="1" applyFont="1" applyFill="1" applyBorder="1" applyAlignment="1" applyProtection="1">
      <alignment horizontal="center" vertical="center"/>
      <protection hidden="1"/>
    </xf>
    <xf numFmtId="164" fontId="22" fillId="5" borderId="21" xfId="1" applyNumberFormat="1" applyFont="1" applyFill="1" applyBorder="1" applyAlignment="1" applyProtection="1">
      <alignment vertical="top"/>
      <protection hidden="1"/>
    </xf>
    <xf numFmtId="164" fontId="22" fillId="5" borderId="22" xfId="1" applyNumberFormat="1" applyFont="1" applyFill="1" applyBorder="1" applyAlignment="1" applyProtection="1">
      <alignment vertical="top"/>
      <protection hidden="1"/>
    </xf>
    <xf numFmtId="0" fontId="17" fillId="3" borderId="10" xfId="0" applyFont="1" applyFill="1" applyBorder="1" applyAlignment="1" applyProtection="1">
      <alignment horizontal="center" vertical="center"/>
      <protection locked="0"/>
    </xf>
    <xf numFmtId="164" fontId="5" fillId="3" borderId="10" xfId="1" applyNumberFormat="1" applyFont="1" applyFill="1" applyBorder="1" applyAlignment="1" applyProtection="1">
      <alignment horizontal="center" vertical="center"/>
      <protection locked="0"/>
    </xf>
    <xf numFmtId="0" fontId="13" fillId="2" borderId="0" xfId="0" applyFont="1" applyFill="1" applyProtection="1">
      <protection hidden="1"/>
    </xf>
    <xf numFmtId="0" fontId="13" fillId="2" borderId="1" xfId="0" applyFont="1" applyFill="1" applyBorder="1" applyProtection="1">
      <protection hidden="1"/>
    </xf>
    <xf numFmtId="0" fontId="14" fillId="2" borderId="2" xfId="0" applyFont="1" applyFill="1" applyBorder="1" applyAlignment="1" applyProtection="1">
      <alignment vertical="center"/>
      <protection hidden="1"/>
    </xf>
    <xf numFmtId="0" fontId="15" fillId="2" borderId="2" xfId="0" applyFont="1" applyFill="1" applyBorder="1" applyAlignment="1" applyProtection="1">
      <alignment vertical="center"/>
      <protection hidden="1"/>
    </xf>
    <xf numFmtId="0" fontId="13" fillId="2" borderId="2" xfId="0" applyFont="1" applyFill="1" applyBorder="1" applyProtection="1">
      <protection hidden="1"/>
    </xf>
    <xf numFmtId="0" fontId="13" fillId="2" borderId="2" xfId="0" applyFont="1" applyFill="1" applyBorder="1" applyAlignment="1" applyProtection="1">
      <alignment vertical="top"/>
      <protection hidden="1"/>
    </xf>
    <xf numFmtId="0" fontId="13" fillId="2" borderId="3" xfId="0" applyFont="1" applyFill="1" applyBorder="1" applyProtection="1">
      <protection hidden="1"/>
    </xf>
    <xf numFmtId="0" fontId="13" fillId="2" borderId="4" xfId="0" applyFont="1" applyFill="1" applyBorder="1" applyProtection="1">
      <protection hidden="1"/>
    </xf>
    <xf numFmtId="0" fontId="13"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center" vertical="center" wrapText="1"/>
      <protection hidden="1"/>
    </xf>
    <xf numFmtId="0" fontId="16" fillId="2" borderId="0" xfId="0" applyFont="1" applyFill="1" applyBorder="1" applyProtection="1">
      <protection hidden="1"/>
    </xf>
    <xf numFmtId="0" fontId="13" fillId="2" borderId="5" xfId="0" applyFont="1" applyFill="1" applyBorder="1" applyAlignment="1" applyProtection="1">
      <alignment vertical="top"/>
      <protection hidden="1"/>
    </xf>
    <xf numFmtId="0" fontId="13" fillId="2" borderId="0" xfId="0" applyFont="1" applyFill="1" applyAlignment="1" applyProtection="1">
      <alignment vertical="top"/>
      <protection hidden="1"/>
    </xf>
    <xf numFmtId="0" fontId="13" fillId="2" borderId="0" xfId="0" applyFont="1" applyFill="1" applyBorder="1" applyAlignment="1" applyProtection="1">
      <alignment horizontal="center"/>
      <protection hidden="1"/>
    </xf>
    <xf numFmtId="0" fontId="13" fillId="2" borderId="0" xfId="0" applyFont="1" applyFill="1" applyBorder="1" applyProtection="1">
      <protection hidden="1"/>
    </xf>
    <xf numFmtId="0" fontId="13" fillId="2" borderId="0" xfId="0" applyFont="1" applyFill="1" applyBorder="1" applyAlignment="1" applyProtection="1">
      <alignment vertical="top"/>
      <protection hidden="1"/>
    </xf>
    <xf numFmtId="0" fontId="13" fillId="2" borderId="5" xfId="0" applyFont="1" applyFill="1" applyBorder="1" applyAlignment="1" applyProtection="1">
      <alignment horizontal="center" vertical="center" wrapText="1"/>
      <protection hidden="1"/>
    </xf>
    <xf numFmtId="0" fontId="13" fillId="2" borderId="0" xfId="0" applyFont="1" applyFill="1" applyAlignment="1" applyProtection="1">
      <alignment horizontal="center" vertical="center" wrapText="1"/>
      <protection hidden="1"/>
    </xf>
    <xf numFmtId="0" fontId="18" fillId="2" borderId="0" xfId="0" applyFont="1" applyFill="1" applyBorder="1" applyAlignment="1" applyProtection="1">
      <alignment vertical="center"/>
      <protection hidden="1"/>
    </xf>
    <xf numFmtId="0" fontId="5" fillId="3" borderId="14" xfId="0" applyFont="1" applyFill="1" applyBorder="1" applyAlignment="1" applyProtection="1">
      <alignment horizontal="center" vertical="center" wrapText="1"/>
      <protection hidden="1"/>
    </xf>
    <xf numFmtId="0" fontId="19" fillId="2" borderId="15" xfId="0" applyFont="1" applyFill="1" applyBorder="1" applyAlignment="1" applyProtection="1">
      <alignment horizontal="center" vertical="center" wrapText="1"/>
      <protection hidden="1"/>
    </xf>
    <xf numFmtId="0" fontId="13" fillId="2" borderId="16" xfId="0" applyFont="1" applyFill="1" applyBorder="1" applyAlignment="1" applyProtection="1">
      <alignment horizontal="center" vertical="center" wrapText="1"/>
      <protection hidden="1"/>
    </xf>
    <xf numFmtId="0" fontId="13" fillId="2" borderId="14" xfId="0" applyFont="1" applyFill="1" applyBorder="1" applyAlignment="1" applyProtection="1">
      <alignment horizontal="center" vertical="center" wrapText="1"/>
      <protection hidden="1"/>
    </xf>
    <xf numFmtId="0" fontId="13" fillId="2" borderId="15" xfId="0" applyFont="1" applyFill="1" applyBorder="1" applyAlignment="1" applyProtection="1">
      <alignment horizontal="center" vertical="center" wrapText="1"/>
      <protection hidden="1"/>
    </xf>
    <xf numFmtId="0" fontId="20" fillId="2" borderId="0" xfId="0" applyFont="1" applyFill="1" applyBorder="1" applyAlignment="1" applyProtection="1">
      <alignment vertical="center"/>
      <protection hidden="1"/>
    </xf>
    <xf numFmtId="164" fontId="13" fillId="0" borderId="17" xfId="1" applyNumberFormat="1" applyFont="1" applyBorder="1" applyAlignment="1" applyProtection="1">
      <alignment vertical="top"/>
      <protection hidden="1"/>
    </xf>
    <xf numFmtId="164" fontId="20" fillId="0" borderId="18" xfId="1" applyNumberFormat="1" applyFont="1" applyBorder="1" applyAlignment="1" applyProtection="1">
      <alignment vertical="top"/>
      <protection hidden="1"/>
    </xf>
    <xf numFmtId="0" fontId="5" fillId="0" borderId="0" xfId="0" applyFont="1" applyBorder="1" applyAlignment="1" applyProtection="1">
      <alignment horizontal="center" vertical="center"/>
      <protection hidden="1"/>
    </xf>
    <xf numFmtId="164" fontId="21" fillId="0" borderId="22" xfId="1" applyNumberFormat="1" applyFont="1" applyBorder="1" applyAlignment="1" applyProtection="1">
      <alignment horizontal="center" vertical="center"/>
      <protection hidden="1"/>
    </xf>
    <xf numFmtId="164" fontId="19" fillId="0" borderId="20" xfId="1" applyNumberFormat="1" applyFont="1" applyBorder="1" applyAlignment="1" applyProtection="1">
      <alignment horizontal="center" vertical="center"/>
      <protection hidden="1"/>
    </xf>
    <xf numFmtId="0" fontId="18" fillId="2" borderId="0" xfId="0" applyFont="1" applyFill="1" applyBorder="1" applyAlignment="1" applyProtection="1">
      <alignment horizontal="right" vertical="center"/>
      <protection hidden="1"/>
    </xf>
    <xf numFmtId="0" fontId="13" fillId="6" borderId="4" xfId="0" applyFont="1" applyFill="1" applyBorder="1" applyProtection="1">
      <protection hidden="1"/>
    </xf>
    <xf numFmtId="0" fontId="13" fillId="6" borderId="0" xfId="0" applyFont="1" applyFill="1" applyBorder="1" applyProtection="1">
      <protection hidden="1"/>
    </xf>
    <xf numFmtId="0" fontId="5" fillId="2" borderId="0" xfId="0" applyFont="1" applyFill="1" applyBorder="1" applyProtection="1">
      <protection hidden="1"/>
    </xf>
    <xf numFmtId="0" fontId="13" fillId="10" borderId="0" xfId="0" applyFont="1" applyFill="1" applyBorder="1" applyProtection="1">
      <protection hidden="1"/>
    </xf>
    <xf numFmtId="0" fontId="5" fillId="2" borderId="0" xfId="0" applyFont="1" applyFill="1" applyBorder="1" applyAlignment="1" applyProtection="1">
      <alignment vertical="top"/>
      <protection hidden="1"/>
    </xf>
    <xf numFmtId="0" fontId="13" fillId="0" borderId="0" xfId="0" applyFont="1" applyBorder="1" applyProtection="1">
      <protection hidden="1"/>
    </xf>
    <xf numFmtId="0" fontId="5" fillId="2" borderId="0" xfId="0" applyFont="1" applyFill="1" applyBorder="1" applyAlignment="1" applyProtection="1">
      <alignment horizontal="center" vertical="top"/>
      <protection hidden="1"/>
    </xf>
    <xf numFmtId="0" fontId="13" fillId="6" borderId="7" xfId="0" applyFont="1" applyFill="1" applyBorder="1" applyProtection="1">
      <protection hidden="1"/>
    </xf>
    <xf numFmtId="0" fontId="13" fillId="6" borderId="8" xfId="0" applyFont="1" applyFill="1" applyBorder="1" applyProtection="1">
      <protection hidden="1"/>
    </xf>
    <xf numFmtId="0" fontId="5" fillId="2" borderId="8" xfId="0" applyFont="1" applyFill="1" applyBorder="1" applyProtection="1">
      <protection hidden="1"/>
    </xf>
    <xf numFmtId="0" fontId="13" fillId="2" borderId="8" xfId="0" applyFont="1" applyFill="1" applyBorder="1" applyAlignment="1" applyProtection="1">
      <alignment vertical="top"/>
      <protection hidden="1"/>
    </xf>
    <xf numFmtId="0" fontId="13" fillId="2" borderId="9" xfId="0" applyFont="1" applyFill="1" applyBorder="1" applyAlignment="1" applyProtection="1">
      <alignment vertical="top"/>
      <protection hidden="1"/>
    </xf>
    <xf numFmtId="0" fontId="18" fillId="2" borderId="0" xfId="0" applyFont="1" applyFill="1" applyAlignment="1" applyProtection="1">
      <alignment horizontal="right" vertical="center"/>
      <protection hidden="1"/>
    </xf>
    <xf numFmtId="0" fontId="5" fillId="2" borderId="0" xfId="0" quotePrefix="1" applyFont="1" applyFill="1" applyAlignment="1" applyProtection="1">
      <alignment vertical="center"/>
      <protection hidden="1"/>
    </xf>
    <xf numFmtId="0" fontId="5" fillId="2" borderId="0" xfId="0" applyFont="1" applyFill="1" applyProtection="1">
      <protection hidden="1"/>
    </xf>
    <xf numFmtId="0" fontId="24" fillId="2" borderId="2" xfId="0" applyFont="1" applyFill="1" applyBorder="1" applyAlignment="1" applyProtection="1">
      <alignment horizontal="left" vertical="center"/>
      <protection hidden="1"/>
    </xf>
    <xf numFmtId="0" fontId="5" fillId="2" borderId="2" xfId="0" applyFont="1" applyFill="1" applyBorder="1" applyProtection="1">
      <protection hidden="1"/>
    </xf>
    <xf numFmtId="0" fontId="24" fillId="2" borderId="0" xfId="0" applyFont="1" applyFill="1" applyAlignment="1" applyProtection="1">
      <alignment horizontal="left" vertical="center"/>
      <protection hidden="1"/>
    </xf>
    <xf numFmtId="0" fontId="14" fillId="2" borderId="0" xfId="0" applyFont="1" applyFill="1" applyAlignment="1" applyProtection="1">
      <alignment vertical="center"/>
      <protection hidden="1"/>
    </xf>
    <xf numFmtId="0" fontId="5" fillId="0" borderId="10" xfId="0" applyFont="1" applyBorder="1" applyAlignment="1" applyProtection="1">
      <alignment horizontal="center" vertical="center"/>
      <protection hidden="1"/>
    </xf>
    <xf numFmtId="0" fontId="13" fillId="2" borderId="5" xfId="0" applyFont="1" applyFill="1" applyBorder="1" applyProtection="1">
      <protection hidden="1"/>
    </xf>
    <xf numFmtId="0" fontId="13" fillId="2" borderId="0" xfId="0" applyFont="1" applyFill="1" applyAlignment="1" applyProtection="1">
      <alignment wrapText="1"/>
      <protection hidden="1"/>
    </xf>
    <xf numFmtId="0" fontId="5" fillId="2" borderId="0" xfId="0" applyFont="1" applyFill="1" applyAlignment="1" applyProtection="1">
      <alignment vertical="center"/>
      <protection hidden="1"/>
    </xf>
    <xf numFmtId="0" fontId="13" fillId="2" borderId="10" xfId="0" applyFont="1" applyFill="1" applyBorder="1" applyAlignment="1" applyProtection="1">
      <alignment horizontal="center" vertical="center" wrapText="1"/>
      <protection hidden="1"/>
    </xf>
    <xf numFmtId="0" fontId="13" fillId="2" borderId="26" xfId="0" applyFont="1" applyFill="1" applyBorder="1" applyAlignment="1" applyProtection="1">
      <alignment horizontal="center" vertical="center" wrapText="1"/>
      <protection hidden="1"/>
    </xf>
    <xf numFmtId="0" fontId="20" fillId="2" borderId="26" xfId="0" applyFont="1" applyFill="1" applyBorder="1" applyAlignment="1" applyProtection="1">
      <alignment horizontal="center" vertical="center" wrapText="1"/>
      <protection hidden="1"/>
    </xf>
    <xf numFmtId="0" fontId="20" fillId="2" borderId="10" xfId="0" applyFont="1" applyFill="1" applyBorder="1" applyAlignment="1" applyProtection="1">
      <alignment horizontal="center" vertical="center" wrapText="1"/>
      <protection hidden="1"/>
    </xf>
    <xf numFmtId="0" fontId="13" fillId="0" borderId="0" xfId="0" applyFont="1" applyProtection="1">
      <protection hidden="1"/>
    </xf>
    <xf numFmtId="0" fontId="13" fillId="2" borderId="27" xfId="0" applyFont="1" applyFill="1" applyBorder="1" applyAlignment="1" applyProtection="1">
      <alignment horizontal="left"/>
      <protection hidden="1"/>
    </xf>
    <xf numFmtId="0" fontId="13" fillId="2" borderId="28" xfId="0" applyFont="1" applyFill="1" applyBorder="1" applyAlignment="1" applyProtection="1">
      <alignment horizontal="left"/>
      <protection hidden="1"/>
    </xf>
    <xf numFmtId="164" fontId="13" fillId="2" borderId="27" xfId="1" applyNumberFormat="1" applyFont="1" applyFill="1" applyBorder="1" applyProtection="1">
      <protection hidden="1"/>
    </xf>
    <xf numFmtId="164" fontId="20" fillId="0" borderId="14" xfId="1" applyNumberFormat="1" applyFont="1" applyBorder="1" applyProtection="1">
      <protection hidden="1"/>
    </xf>
    <xf numFmtId="164" fontId="20" fillId="0" borderId="29" xfId="0" applyNumberFormat="1" applyFont="1" applyBorder="1" applyAlignment="1" applyProtection="1">
      <alignment vertical="center"/>
      <protection hidden="1"/>
    </xf>
    <xf numFmtId="164" fontId="20" fillId="2" borderId="14" xfId="1" applyNumberFormat="1" applyFont="1" applyFill="1" applyBorder="1" applyProtection="1">
      <protection hidden="1"/>
    </xf>
    <xf numFmtId="164" fontId="13" fillId="2" borderId="31" xfId="1" applyNumberFormat="1" applyFont="1" applyFill="1" applyBorder="1" applyProtection="1">
      <protection hidden="1"/>
    </xf>
    <xf numFmtId="0" fontId="13" fillId="2" borderId="32" xfId="0" applyFont="1" applyFill="1" applyBorder="1" applyAlignment="1" applyProtection="1">
      <alignment horizontal="left"/>
      <protection hidden="1"/>
    </xf>
    <xf numFmtId="0" fontId="13" fillId="2" borderId="33" xfId="0" applyFont="1" applyFill="1" applyBorder="1" applyAlignment="1" applyProtection="1">
      <alignment horizontal="left"/>
      <protection hidden="1"/>
    </xf>
    <xf numFmtId="164" fontId="13" fillId="2" borderId="32" xfId="1" applyNumberFormat="1" applyFont="1" applyFill="1" applyBorder="1" applyProtection="1">
      <protection hidden="1"/>
    </xf>
    <xf numFmtId="164" fontId="20" fillId="0" borderId="17" xfId="1" applyNumberFormat="1" applyFont="1" applyBorder="1" applyProtection="1">
      <protection hidden="1"/>
    </xf>
    <xf numFmtId="164" fontId="20" fillId="0" borderId="34" xfId="0" applyNumberFormat="1" applyFont="1" applyBorder="1" applyAlignment="1" applyProtection="1">
      <alignment vertical="center"/>
      <protection hidden="1"/>
    </xf>
    <xf numFmtId="164" fontId="20" fillId="2" borderId="21" xfId="1" applyNumberFormat="1" applyFont="1" applyFill="1" applyBorder="1" applyProtection="1">
      <protection hidden="1"/>
    </xf>
    <xf numFmtId="164" fontId="13" fillId="2" borderId="36" xfId="1" applyNumberFormat="1" applyFont="1" applyFill="1" applyBorder="1" applyProtection="1">
      <protection hidden="1"/>
    </xf>
    <xf numFmtId="0" fontId="13" fillId="2" borderId="37" xfId="0" applyFont="1" applyFill="1" applyBorder="1" applyAlignment="1" applyProtection="1">
      <alignment horizontal="left"/>
      <protection hidden="1"/>
    </xf>
    <xf numFmtId="0" fontId="13" fillId="2" borderId="38" xfId="0" applyFont="1" applyFill="1" applyBorder="1" applyAlignment="1" applyProtection="1">
      <alignment horizontal="left"/>
      <protection hidden="1"/>
    </xf>
    <xf numFmtId="164" fontId="13" fillId="2" borderId="37" xfId="1" applyNumberFormat="1" applyFont="1" applyFill="1" applyBorder="1" applyProtection="1">
      <protection hidden="1"/>
    </xf>
    <xf numFmtId="164" fontId="20" fillId="0" borderId="21" xfId="1" applyNumberFormat="1" applyFont="1" applyBorder="1" applyProtection="1">
      <protection hidden="1"/>
    </xf>
    <xf numFmtId="164" fontId="13" fillId="2" borderId="39" xfId="1" applyNumberFormat="1" applyFont="1" applyFill="1" applyBorder="1" applyProtection="1">
      <protection hidden="1"/>
    </xf>
    <xf numFmtId="164" fontId="13" fillId="2" borderId="10" xfId="0" applyNumberFormat="1" applyFont="1" applyFill="1" applyBorder="1" applyProtection="1">
      <protection hidden="1"/>
    </xf>
    <xf numFmtId="3" fontId="13" fillId="2" borderId="0" xfId="0" applyNumberFormat="1" applyFont="1" applyFill="1" applyProtection="1">
      <protection hidden="1"/>
    </xf>
    <xf numFmtId="3" fontId="22" fillId="5" borderId="9" xfId="0" applyNumberFormat="1" applyFont="1" applyFill="1" applyBorder="1" applyProtection="1">
      <protection hidden="1"/>
    </xf>
    <xf numFmtId="0" fontId="13" fillId="6" borderId="0" xfId="0" applyFont="1" applyFill="1" applyProtection="1">
      <protection hidden="1"/>
    </xf>
    <xf numFmtId="3" fontId="13" fillId="6" borderId="0" xfId="0" applyNumberFormat="1" applyFont="1" applyFill="1" applyProtection="1">
      <protection hidden="1"/>
    </xf>
    <xf numFmtId="0" fontId="13" fillId="6" borderId="5" xfId="0" applyFont="1" applyFill="1" applyBorder="1" applyProtection="1">
      <protection hidden="1"/>
    </xf>
    <xf numFmtId="0" fontId="13" fillId="2" borderId="7" xfId="0" applyFont="1" applyFill="1" applyBorder="1" applyProtection="1">
      <protection hidden="1"/>
    </xf>
    <xf numFmtId="0" fontId="13" fillId="2" borderId="8" xfId="0" applyFont="1" applyFill="1" applyBorder="1" applyProtection="1">
      <protection hidden="1"/>
    </xf>
    <xf numFmtId="0" fontId="13" fillId="2" borderId="9" xfId="0" applyFont="1" applyFill="1" applyBorder="1" applyProtection="1">
      <protection hidden="1"/>
    </xf>
    <xf numFmtId="0" fontId="28" fillId="0" borderId="0" xfId="0" applyFont="1" applyAlignment="1" applyProtection="1">
      <alignment horizontal="center" vertical="center"/>
      <protection hidden="1"/>
    </xf>
    <xf numFmtId="0" fontId="30" fillId="0" borderId="0" xfId="0" applyFont="1" applyProtection="1">
      <protection hidden="1"/>
    </xf>
    <xf numFmtId="0" fontId="0" fillId="0" borderId="0" xfId="0" applyProtection="1">
      <protection hidden="1"/>
    </xf>
    <xf numFmtId="0" fontId="29" fillId="8" borderId="41" xfId="0" applyFont="1" applyFill="1" applyBorder="1" applyAlignment="1" applyProtection="1">
      <alignment horizontal="center" vertical="center" wrapText="1"/>
      <protection hidden="1"/>
    </xf>
    <xf numFmtId="0" fontId="29" fillId="8" borderId="42" xfId="0" applyFont="1" applyFill="1" applyBorder="1" applyAlignment="1" applyProtection="1">
      <alignment horizontal="center" vertical="center" wrapText="1"/>
      <protection hidden="1"/>
    </xf>
    <xf numFmtId="0" fontId="29" fillId="8" borderId="29" xfId="0" applyFont="1" applyFill="1" applyBorder="1" applyAlignment="1" applyProtection="1">
      <alignment horizontal="center" vertical="center" wrapText="1"/>
      <protection hidden="1"/>
    </xf>
    <xf numFmtId="0" fontId="29" fillId="8" borderId="0" xfId="0" applyFont="1" applyFill="1" applyAlignment="1" applyProtection="1">
      <alignment horizontal="center" vertical="center" wrapText="1"/>
      <protection hidden="1"/>
    </xf>
    <xf numFmtId="0" fontId="29" fillId="8" borderId="43" xfId="0" applyFont="1" applyFill="1" applyBorder="1" applyAlignment="1" applyProtection="1">
      <alignment horizontal="center" vertical="center" wrapText="1"/>
      <protection hidden="1"/>
    </xf>
    <xf numFmtId="0" fontId="31" fillId="8" borderId="10" xfId="0" applyFont="1" applyFill="1" applyBorder="1" applyAlignment="1" applyProtection="1">
      <alignment horizontal="center" vertical="center" wrapText="1"/>
      <protection hidden="1"/>
    </xf>
    <xf numFmtId="0" fontId="32" fillId="8" borderId="44" xfId="0" applyFont="1" applyFill="1" applyBorder="1" applyAlignment="1" applyProtection="1">
      <alignment horizontal="center" vertical="center" wrapText="1"/>
      <protection hidden="1"/>
    </xf>
    <xf numFmtId="0" fontId="32" fillId="8" borderId="45" xfId="0" applyFont="1" applyFill="1" applyBorder="1" applyAlignment="1" applyProtection="1">
      <alignment horizontal="center" vertical="center" wrapText="1"/>
      <protection hidden="1"/>
    </xf>
    <xf numFmtId="0" fontId="32" fillId="8" borderId="46" xfId="0" applyFont="1" applyFill="1" applyBorder="1" applyAlignment="1" applyProtection="1">
      <alignment horizontal="center" vertical="center" wrapText="1"/>
      <protection hidden="1"/>
    </xf>
    <xf numFmtId="0" fontId="32" fillId="8" borderId="10" xfId="0" applyFont="1" applyFill="1" applyBorder="1" applyAlignment="1" applyProtection="1">
      <alignment horizontal="center" vertical="center" wrapText="1"/>
      <protection hidden="1"/>
    </xf>
    <xf numFmtId="0" fontId="33" fillId="0" borderId="12" xfId="0" applyFont="1" applyBorder="1" applyAlignment="1" applyProtection="1">
      <alignment vertical="center" wrapText="1"/>
      <protection hidden="1"/>
    </xf>
    <xf numFmtId="0" fontId="31" fillId="8" borderId="10" xfId="0" applyFont="1" applyFill="1" applyBorder="1" applyAlignment="1" applyProtection="1">
      <alignment vertical="center" wrapText="1"/>
      <protection hidden="1"/>
    </xf>
    <xf numFmtId="164" fontId="34" fillId="0" borderId="44" xfId="1" applyNumberFormat="1" applyFont="1" applyBorder="1" applyAlignment="1" applyProtection="1">
      <alignment vertical="center"/>
      <protection hidden="1"/>
    </xf>
    <xf numFmtId="164" fontId="34" fillId="0" borderId="45" xfId="1" applyNumberFormat="1" applyFont="1" applyBorder="1" applyAlignment="1" applyProtection="1">
      <alignment vertical="center"/>
      <protection hidden="1"/>
    </xf>
    <xf numFmtId="164" fontId="34" fillId="0" borderId="46" xfId="1" applyNumberFormat="1" applyFont="1" applyBorder="1" applyAlignment="1" applyProtection="1">
      <alignment vertical="center"/>
      <protection hidden="1"/>
    </xf>
    <xf numFmtId="164" fontId="34" fillId="0" borderId="10" xfId="1" applyNumberFormat="1" applyFont="1" applyBorder="1" applyAlignment="1" applyProtection="1">
      <alignment vertical="center"/>
      <protection hidden="1"/>
    </xf>
    <xf numFmtId="164" fontId="34" fillId="9" borderId="10" xfId="1" applyNumberFormat="1" applyFont="1" applyFill="1" applyBorder="1" applyAlignment="1" applyProtection="1">
      <alignment vertical="center"/>
      <protection hidden="1"/>
    </xf>
    <xf numFmtId="164" fontId="34" fillId="9" borderId="23" xfId="1" applyNumberFormat="1" applyFont="1" applyFill="1" applyBorder="1" applyAlignment="1" applyProtection="1">
      <alignment vertical="center"/>
      <protection hidden="1"/>
    </xf>
    <xf numFmtId="164" fontId="34" fillId="9" borderId="50" xfId="1" applyNumberFormat="1" applyFont="1" applyFill="1" applyBorder="1" applyAlignment="1" applyProtection="1">
      <alignment vertical="center"/>
      <protection hidden="1"/>
    </xf>
    <xf numFmtId="164" fontId="34" fillId="9" borderId="35" xfId="1" applyNumberFormat="1" applyFont="1" applyFill="1" applyBorder="1" applyAlignment="1" applyProtection="1">
      <alignment vertical="center"/>
      <protection hidden="1"/>
    </xf>
    <xf numFmtId="0" fontId="35" fillId="0" borderId="0" xfId="0" applyFont="1" applyProtection="1">
      <protection hidden="1"/>
    </xf>
    <xf numFmtId="0" fontId="2" fillId="0" borderId="0" xfId="0" applyFont="1"/>
    <xf numFmtId="0" fontId="5" fillId="0" borderId="11" xfId="0" applyFont="1" applyBorder="1" applyAlignment="1" applyProtection="1">
      <alignment horizontal="center" vertical="center"/>
      <protection hidden="1"/>
    </xf>
    <xf numFmtId="0" fontId="5" fillId="0" borderId="12" xfId="0" applyFont="1" applyBorder="1" applyAlignment="1" applyProtection="1">
      <alignment horizontal="center" vertical="center"/>
      <protection hidden="1"/>
    </xf>
    <xf numFmtId="0" fontId="5" fillId="0" borderId="13" xfId="0" applyFont="1" applyBorder="1" applyAlignment="1" applyProtection="1">
      <alignment horizontal="center" vertical="center"/>
      <protection hidden="1"/>
    </xf>
    <xf numFmtId="0" fontId="13" fillId="2" borderId="1" xfId="0" applyFont="1" applyFill="1" applyBorder="1" applyAlignment="1" applyProtection="1">
      <alignment horizontal="center" vertical="center" wrapText="1"/>
      <protection hidden="1"/>
    </xf>
    <xf numFmtId="0" fontId="13" fillId="2" borderId="3" xfId="0" applyFont="1" applyFill="1" applyBorder="1" applyAlignment="1" applyProtection="1">
      <alignment horizontal="center" vertical="center" wrapText="1"/>
      <protection hidden="1"/>
    </xf>
    <xf numFmtId="0" fontId="13" fillId="2" borderId="11" xfId="0" applyFont="1" applyFill="1" applyBorder="1" applyAlignment="1" applyProtection="1">
      <alignment horizontal="center" vertical="center" wrapText="1"/>
      <protection hidden="1"/>
    </xf>
    <xf numFmtId="0" fontId="13" fillId="2" borderId="13" xfId="0" applyFont="1" applyFill="1" applyBorder="1" applyAlignment="1" applyProtection="1">
      <alignment horizontal="center" vertical="center" wrapText="1"/>
      <protection hidden="1"/>
    </xf>
    <xf numFmtId="164" fontId="13" fillId="4" borderId="19" xfId="1" applyNumberFormat="1" applyFont="1" applyFill="1" applyBorder="1" applyAlignment="1" applyProtection="1">
      <alignment horizontal="center" vertical="center"/>
      <protection hidden="1"/>
    </xf>
    <xf numFmtId="164" fontId="13" fillId="4" borderId="20" xfId="1" applyNumberFormat="1" applyFont="1" applyFill="1" applyBorder="1" applyAlignment="1" applyProtection="1">
      <alignment horizontal="center" vertical="center"/>
      <protection hidden="1"/>
    </xf>
    <xf numFmtId="164" fontId="13" fillId="4" borderId="17" xfId="1" applyNumberFormat="1" applyFont="1" applyFill="1" applyBorder="1" applyAlignment="1" applyProtection="1">
      <alignment horizontal="center" vertical="center"/>
      <protection hidden="1"/>
    </xf>
    <xf numFmtId="0" fontId="23" fillId="2" borderId="0" xfId="0" applyFont="1" applyFill="1" applyBorder="1" applyAlignment="1" applyProtection="1">
      <alignment horizontal="center" vertical="top" wrapText="1"/>
      <protection hidden="1"/>
    </xf>
    <xf numFmtId="0" fontId="5" fillId="2" borderId="0" xfId="0" applyFont="1" applyFill="1" applyBorder="1" applyAlignment="1" applyProtection="1">
      <alignment horizontal="center" vertical="top"/>
      <protection hidden="1"/>
    </xf>
    <xf numFmtId="0" fontId="5" fillId="2" borderId="0" xfId="0" applyFont="1" applyFill="1" applyAlignment="1" applyProtection="1">
      <alignment horizontal="center" vertical="center"/>
      <protection hidden="1"/>
    </xf>
    <xf numFmtId="0" fontId="13" fillId="7" borderId="24" xfId="0" applyFont="1" applyFill="1" applyBorder="1" applyAlignment="1" applyProtection="1">
      <alignment horizontal="center"/>
      <protection hidden="1"/>
    </xf>
    <xf numFmtId="0" fontId="13" fillId="7" borderId="8" xfId="0" applyFont="1" applyFill="1" applyBorder="1" applyAlignment="1" applyProtection="1">
      <alignment horizontal="center"/>
      <protection hidden="1"/>
    </xf>
    <xf numFmtId="3" fontId="22" fillId="5" borderId="1" xfId="0" applyNumberFormat="1" applyFont="1" applyFill="1" applyBorder="1" applyAlignment="1" applyProtection="1">
      <alignment horizontal="left"/>
      <protection hidden="1"/>
    </xf>
    <xf numFmtId="3" fontId="22" fillId="5" borderId="2" xfId="0" applyNumberFormat="1" applyFont="1" applyFill="1" applyBorder="1" applyAlignment="1" applyProtection="1">
      <alignment horizontal="left"/>
      <protection hidden="1"/>
    </xf>
    <xf numFmtId="0" fontId="13" fillId="2" borderId="11" xfId="0" applyFont="1" applyFill="1" applyBorder="1" applyAlignment="1" applyProtection="1">
      <alignment horizontal="center"/>
      <protection hidden="1"/>
    </xf>
    <xf numFmtId="0" fontId="13" fillId="2" borderId="13" xfId="0" applyFont="1" applyFill="1" applyBorder="1" applyAlignment="1" applyProtection="1">
      <alignment horizontal="center"/>
      <protection hidden="1"/>
    </xf>
    <xf numFmtId="164" fontId="20" fillId="0" borderId="29" xfId="0" applyNumberFormat="1" applyFont="1" applyBorder="1" applyAlignment="1" applyProtection="1">
      <alignment horizontal="center" vertical="center"/>
      <protection hidden="1"/>
    </xf>
    <xf numFmtId="164" fontId="20" fillId="0" borderId="35" xfId="0" applyNumberFormat="1" applyFont="1" applyBorder="1" applyAlignment="1" applyProtection="1">
      <alignment horizontal="center" vertical="center"/>
      <protection hidden="1"/>
    </xf>
    <xf numFmtId="164" fontId="20" fillId="0" borderId="30" xfId="0" applyNumberFormat="1" applyFont="1" applyBorder="1" applyAlignment="1" applyProtection="1">
      <alignment horizontal="center" vertical="center"/>
      <protection hidden="1"/>
    </xf>
    <xf numFmtId="164" fontId="20" fillId="0" borderId="24" xfId="0" applyNumberFormat="1" applyFont="1" applyBorder="1" applyAlignment="1" applyProtection="1">
      <alignment horizontal="center" vertical="center"/>
      <protection hidden="1"/>
    </xf>
    <xf numFmtId="0" fontId="25" fillId="0" borderId="0" xfId="0" applyFont="1" applyAlignment="1" applyProtection="1">
      <alignment horizontal="center" vertical="center"/>
      <protection hidden="1"/>
    </xf>
    <xf numFmtId="0" fontId="28" fillId="0" borderId="0" xfId="0" applyFont="1" applyAlignment="1" applyProtection="1">
      <alignment horizontal="left" vertical="center"/>
      <protection hidden="1"/>
    </xf>
    <xf numFmtId="0" fontId="29" fillId="8" borderId="11" xfId="0" applyFont="1" applyFill="1" applyBorder="1" applyAlignment="1" applyProtection="1">
      <alignment horizontal="center" vertical="center"/>
      <protection hidden="1"/>
    </xf>
    <xf numFmtId="0" fontId="29" fillId="8" borderId="12" xfId="0" applyFont="1" applyFill="1" applyBorder="1" applyAlignment="1" applyProtection="1">
      <alignment horizontal="center" vertical="center"/>
      <protection hidden="1"/>
    </xf>
    <xf numFmtId="0" fontId="29" fillId="8" borderId="13" xfId="0" applyFont="1" applyFill="1" applyBorder="1" applyAlignment="1" applyProtection="1">
      <alignment horizontal="center" vertical="center"/>
      <protection hidden="1"/>
    </xf>
    <xf numFmtId="0" fontId="29" fillId="8" borderId="1" xfId="0" applyFont="1" applyFill="1" applyBorder="1" applyAlignment="1" applyProtection="1">
      <alignment horizontal="center" vertical="center" wrapText="1"/>
      <protection hidden="1"/>
    </xf>
    <xf numFmtId="0" fontId="29" fillId="8" borderId="2" xfId="0" applyFont="1" applyFill="1" applyBorder="1" applyAlignment="1" applyProtection="1">
      <alignment horizontal="center" vertical="center" wrapText="1"/>
      <protection hidden="1"/>
    </xf>
    <xf numFmtId="0" fontId="29" fillId="8" borderId="3" xfId="0" applyFont="1" applyFill="1" applyBorder="1" applyAlignment="1" applyProtection="1">
      <alignment horizontal="center" vertical="center" wrapText="1"/>
      <protection hidden="1"/>
    </xf>
    <xf numFmtId="0" fontId="29" fillId="8" borderId="4" xfId="0" applyFont="1" applyFill="1" applyBorder="1" applyAlignment="1" applyProtection="1">
      <alignment horizontal="center" vertical="center" wrapText="1"/>
      <protection hidden="1"/>
    </xf>
    <xf numFmtId="0" fontId="29" fillId="8" borderId="0" xfId="0" applyFont="1" applyFill="1" applyAlignment="1" applyProtection="1">
      <alignment horizontal="center" vertical="center" wrapText="1"/>
      <protection hidden="1"/>
    </xf>
    <xf numFmtId="0" fontId="29" fillId="8" borderId="5" xfId="0" applyFont="1" applyFill="1" applyBorder="1" applyAlignment="1" applyProtection="1">
      <alignment horizontal="center" vertical="center" wrapText="1"/>
      <protection hidden="1"/>
    </xf>
    <xf numFmtId="0" fontId="29" fillId="8" borderId="7" xfId="0" applyFont="1" applyFill="1" applyBorder="1" applyAlignment="1" applyProtection="1">
      <alignment horizontal="center" vertical="center" wrapText="1"/>
      <protection hidden="1"/>
    </xf>
    <xf numFmtId="0" fontId="29" fillId="8" borderId="8" xfId="0" applyFont="1" applyFill="1" applyBorder="1" applyAlignment="1" applyProtection="1">
      <alignment horizontal="center" vertical="center" wrapText="1"/>
      <protection hidden="1"/>
    </xf>
    <xf numFmtId="0" fontId="29" fillId="8" borderId="9" xfId="0" applyFont="1" applyFill="1" applyBorder="1" applyAlignment="1" applyProtection="1">
      <alignment horizontal="center" vertical="center" wrapText="1"/>
      <protection hidden="1"/>
    </xf>
    <xf numFmtId="0" fontId="29" fillId="8" borderId="40" xfId="0" applyFont="1" applyFill="1" applyBorder="1" applyAlignment="1" applyProtection="1">
      <alignment horizontal="center" vertical="center" wrapText="1"/>
      <protection hidden="1"/>
    </xf>
    <xf numFmtId="0" fontId="29" fillId="8" borderId="26" xfId="0" applyFont="1" applyFill="1" applyBorder="1" applyAlignment="1" applyProtection="1">
      <alignment horizontal="center" vertical="center" wrapText="1"/>
      <protection hidden="1"/>
    </xf>
    <xf numFmtId="0" fontId="36" fillId="0" borderId="0" xfId="0" applyFont="1" applyAlignment="1" applyProtection="1">
      <alignment horizontal="left" vertical="center"/>
      <protection hidden="1"/>
    </xf>
    <xf numFmtId="0" fontId="12" fillId="0" borderId="0" xfId="0" applyFont="1" applyAlignment="1">
      <alignment horizontal="center" vertical="center" wrapText="1"/>
    </xf>
    <xf numFmtId="0" fontId="32" fillId="8" borderId="40" xfId="0" applyFont="1" applyFill="1" applyBorder="1" applyAlignment="1" applyProtection="1">
      <alignment horizontal="center" vertical="center" wrapText="1"/>
      <protection hidden="1"/>
    </xf>
    <xf numFmtId="0" fontId="32" fillId="8" borderId="26" xfId="0" applyFont="1" applyFill="1" applyBorder="1" applyAlignment="1" applyProtection="1">
      <alignment horizontal="center" vertical="center" wrapText="1"/>
      <protection hidden="1"/>
    </xf>
    <xf numFmtId="0" fontId="32" fillId="8" borderId="47" xfId="0" applyFont="1" applyFill="1" applyBorder="1" applyAlignment="1" applyProtection="1">
      <alignment horizontal="center" vertical="center" wrapText="1"/>
      <protection hidden="1"/>
    </xf>
    <xf numFmtId="0" fontId="32" fillId="8" borderId="48" xfId="0" applyFont="1" applyFill="1" applyBorder="1" applyAlignment="1" applyProtection="1">
      <alignment horizontal="center" vertical="center" wrapText="1"/>
      <protection hidden="1"/>
    </xf>
    <xf numFmtId="0" fontId="32" fillId="8" borderId="49" xfId="0" applyFont="1" applyFill="1" applyBorder="1" applyAlignment="1" applyProtection="1">
      <alignment horizontal="center" vertical="center" wrapText="1"/>
      <protection hidden="1"/>
    </xf>
    <xf numFmtId="0" fontId="36" fillId="0" borderId="0" xfId="0" applyFont="1" applyAlignment="1" applyProtection="1">
      <alignment horizontal="left" vertical="center" wrapText="1"/>
      <protection hidden="1"/>
    </xf>
  </cellXfs>
  <cellStyles count="3">
    <cellStyle name="Comma" xfId="1" builtinId="3"/>
    <cellStyle name="Hyperlink" xfId="2" builtinId="8"/>
    <cellStyle name="Normal" xfId="0" builtinId="0"/>
  </cellStyles>
  <dxfs count="10">
    <dxf>
      <font>
        <b/>
        <i val="0"/>
        <color theme="5" tint="-0.24994659260841701"/>
      </font>
      <fill>
        <patternFill>
          <bgColor rgb="FFFFCCCC"/>
        </patternFill>
      </fill>
    </dxf>
    <dxf>
      <font>
        <b/>
        <i val="0"/>
        <color theme="5" tint="-0.24994659260841701"/>
      </font>
      <fill>
        <patternFill>
          <bgColor rgb="FFFFCCCC"/>
        </patternFill>
      </fill>
    </dxf>
    <dxf>
      <fill>
        <patternFill patternType="solid">
          <fgColor indexed="2"/>
          <bgColor indexed="2"/>
        </patternFill>
      </fill>
    </dxf>
    <dxf>
      <fill>
        <patternFill patternType="solid">
          <fgColor indexed="2"/>
          <bgColor indexed="2"/>
        </patternFill>
      </fill>
    </dxf>
    <dxf>
      <fill>
        <patternFill patternType="solid">
          <fgColor rgb="FF00B050"/>
          <bgColor rgb="FF00B050"/>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s>
  <tableStyles count="0" defaultTableStyle="TableStyleMedium2" defaultPivotStyle="PivotStyleLight16"/>
  <colors>
    <mruColors>
      <color rgb="FFFFCCCC"/>
      <color rgb="FFFF99CC"/>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Arial"/>
        <a:cs typeface="Arial"/>
      </a:majorFont>
      <a:minorFont>
        <a:latin typeface="Calibri"/>
        <a:ea typeface="Arial"/>
        <a:cs typeface="Arial"/>
      </a:minorFont>
    </a:fontScheme>
    <a:fmtScheme name="Office">
      <a:fillStyleLst>
        <a:solidFill>
          <a:schemeClr val="phClr"/>
        </a:solidFill>
        <a:gradFill>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gradFill>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gradFill>
        <a:gradFill>
          <a:gsLst>
            <a:gs pos="0">
              <a:schemeClr val="phClr">
                <a:tint val="80000"/>
                <a:satMod val="300000"/>
              </a:schemeClr>
            </a:gs>
            <a:gs pos="100000">
              <a:schemeClr val="phClr">
                <a:shade val="30000"/>
                <a:satMod val="200000"/>
              </a:schemeClr>
            </a:gs>
          </a:gsLst>
          <a:path path="circle"/>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ec.europa.eu/info/strategy/eu-budget/long-term-eu-budget/2021-2027/spending/headings_en"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58"/>
  <sheetViews>
    <sheetView zoomScale="90" zoomScaleNormal="90" workbookViewId="0">
      <selection activeCell="C7" sqref="C7"/>
    </sheetView>
  </sheetViews>
  <sheetFormatPr defaultColWidth="9.109375" defaultRowHeight="14.4" x14ac:dyDescent="0.3"/>
  <cols>
    <col min="1" max="1" width="3.5546875" customWidth="1"/>
    <col min="2" max="2" width="5.5546875" customWidth="1"/>
    <col min="3" max="3" width="135.44140625" customWidth="1"/>
    <col min="4" max="4" width="5.5546875" customWidth="1"/>
  </cols>
  <sheetData>
    <row r="1" spans="1:4" ht="15.6" x14ac:dyDescent="0.3">
      <c r="A1" s="1"/>
      <c r="B1" s="1"/>
      <c r="C1" s="175" t="s">
        <v>91</v>
      </c>
    </row>
    <row r="2" spans="1:4" ht="14.85" customHeight="1" x14ac:dyDescent="0.3">
      <c r="A2" s="1"/>
      <c r="B2" s="2"/>
      <c r="C2" s="3"/>
      <c r="D2" s="4"/>
    </row>
    <row r="3" spans="1:4" ht="23.4" x14ac:dyDescent="0.45">
      <c r="A3" s="1"/>
      <c r="B3" s="5"/>
      <c r="C3" s="6" t="s">
        <v>0</v>
      </c>
      <c r="D3" s="7"/>
    </row>
    <row r="4" spans="1:4" ht="9" customHeight="1" x14ac:dyDescent="0.3">
      <c r="A4" s="1"/>
      <c r="B4" s="8"/>
      <c r="C4" s="9"/>
      <c r="D4" s="7"/>
    </row>
    <row r="5" spans="1:4" ht="36" x14ac:dyDescent="0.3">
      <c r="A5" s="1"/>
      <c r="B5" s="8"/>
      <c r="C5" s="10" t="s">
        <v>1</v>
      </c>
      <c r="D5" s="7"/>
    </row>
    <row r="6" spans="1:4" ht="18" x14ac:dyDescent="0.3">
      <c r="A6" s="1"/>
      <c r="B6" s="8"/>
      <c r="C6" s="11"/>
      <c r="D6" s="7"/>
    </row>
    <row r="7" spans="1:4" ht="18" x14ac:dyDescent="0.3">
      <c r="B7" s="12"/>
      <c r="C7" s="13" t="s">
        <v>2</v>
      </c>
      <c r="D7" s="7"/>
    </row>
    <row r="8" spans="1:4" ht="18" x14ac:dyDescent="0.3">
      <c r="B8" s="12"/>
      <c r="C8" s="13"/>
      <c r="D8" s="7"/>
    </row>
    <row r="9" spans="1:4" ht="18" x14ac:dyDescent="0.3">
      <c r="B9" s="12"/>
      <c r="C9" s="14" t="s">
        <v>3</v>
      </c>
      <c r="D9" s="7"/>
    </row>
    <row r="10" spans="1:4" ht="15.6" x14ac:dyDescent="0.3">
      <c r="A10" s="1"/>
      <c r="B10" s="8"/>
      <c r="C10" s="15"/>
      <c r="D10" s="7"/>
    </row>
    <row r="11" spans="1:4" ht="15.6" x14ac:dyDescent="0.3">
      <c r="B11" s="16" t="s">
        <v>4</v>
      </c>
      <c r="C11" s="1" t="s">
        <v>5</v>
      </c>
      <c r="D11" s="7"/>
    </row>
    <row r="12" spans="1:4" ht="28.8" x14ac:dyDescent="0.3">
      <c r="A12" s="1"/>
      <c r="B12" s="8"/>
      <c r="C12" s="17" t="s">
        <v>6</v>
      </c>
      <c r="D12" s="7"/>
    </row>
    <row r="13" spans="1:4" ht="15.6" x14ac:dyDescent="0.3">
      <c r="B13" s="8"/>
      <c r="C13" s="15"/>
      <c r="D13" s="7"/>
    </row>
    <row r="14" spans="1:4" ht="15.6" x14ac:dyDescent="0.3">
      <c r="B14" s="16" t="s">
        <v>7</v>
      </c>
      <c r="C14" s="18" t="s">
        <v>8</v>
      </c>
      <c r="D14" s="7"/>
    </row>
    <row r="15" spans="1:4" ht="43.2" x14ac:dyDescent="0.3">
      <c r="B15" s="8"/>
      <c r="C15" s="17" t="s">
        <v>89</v>
      </c>
      <c r="D15" s="7"/>
    </row>
    <row r="16" spans="1:4" ht="15.6" x14ac:dyDescent="0.3">
      <c r="B16" s="8"/>
      <c r="C16" s="15"/>
      <c r="D16" s="7"/>
    </row>
    <row r="17" spans="2:5" ht="15.6" x14ac:dyDescent="0.3">
      <c r="B17" s="16" t="s">
        <v>9</v>
      </c>
      <c r="C17" s="18" t="s">
        <v>10</v>
      </c>
      <c r="D17" s="7"/>
    </row>
    <row r="18" spans="2:5" ht="15.6" x14ac:dyDescent="0.3">
      <c r="B18" s="8"/>
      <c r="C18" s="19" t="s">
        <v>11</v>
      </c>
      <c r="D18" s="7"/>
    </row>
    <row r="19" spans="2:5" ht="15.6" x14ac:dyDescent="0.3">
      <c r="B19" s="8"/>
      <c r="C19" s="19" t="s">
        <v>12</v>
      </c>
      <c r="D19" s="7"/>
    </row>
    <row r="20" spans="2:5" ht="12" customHeight="1" x14ac:dyDescent="0.3">
      <c r="B20" s="8"/>
      <c r="C20" s="20" t="s">
        <v>13</v>
      </c>
      <c r="D20" s="7"/>
    </row>
    <row r="21" spans="2:5" ht="15.6" x14ac:dyDescent="0.3">
      <c r="B21" s="8"/>
      <c r="C21" s="21" t="s">
        <v>14</v>
      </c>
      <c r="D21" s="7"/>
    </row>
    <row r="22" spans="2:5" ht="57.6" x14ac:dyDescent="0.3">
      <c r="B22" s="8"/>
      <c r="C22" s="22" t="s">
        <v>90</v>
      </c>
      <c r="D22" s="7"/>
    </row>
    <row r="23" spans="2:5" ht="15.6" x14ac:dyDescent="0.3">
      <c r="B23" s="8"/>
      <c r="C23" s="15"/>
      <c r="D23" s="7"/>
    </row>
    <row r="24" spans="2:5" ht="15.6" x14ac:dyDescent="0.3">
      <c r="B24" s="8"/>
      <c r="C24" s="21" t="s">
        <v>15</v>
      </c>
      <c r="D24" s="7"/>
    </row>
    <row r="25" spans="2:5" ht="50.4" customHeight="1" x14ac:dyDescent="0.3">
      <c r="B25" s="8"/>
      <c r="C25" s="19" t="s">
        <v>16</v>
      </c>
      <c r="D25" s="7"/>
    </row>
    <row r="26" spans="2:5" ht="15.6" x14ac:dyDescent="0.3">
      <c r="B26" s="8"/>
      <c r="C26" s="19"/>
      <c r="D26" s="7"/>
    </row>
    <row r="27" spans="2:5" ht="28.8" x14ac:dyDescent="0.3">
      <c r="B27" s="8"/>
      <c r="C27" s="47" t="s">
        <v>80</v>
      </c>
      <c r="D27" s="7"/>
      <c r="E27" s="48"/>
    </row>
    <row r="28" spans="2:5" ht="15.6" x14ac:dyDescent="0.3">
      <c r="B28" s="8"/>
      <c r="C28" s="19"/>
      <c r="D28" s="7"/>
    </row>
    <row r="29" spans="2:5" ht="28.8" x14ac:dyDescent="0.3">
      <c r="B29" s="8"/>
      <c r="C29" s="19" t="s">
        <v>17</v>
      </c>
      <c r="D29" s="7"/>
    </row>
    <row r="30" spans="2:5" ht="15.6" x14ac:dyDescent="0.3">
      <c r="B30" s="8"/>
      <c r="C30" s="49" t="s">
        <v>92</v>
      </c>
      <c r="D30" s="7"/>
      <c r="E30" s="48"/>
    </row>
    <row r="31" spans="2:5" ht="15.6" x14ac:dyDescent="0.3">
      <c r="B31" s="8"/>
      <c r="C31" s="49" t="s">
        <v>93</v>
      </c>
      <c r="D31" s="7"/>
      <c r="E31" s="48"/>
    </row>
    <row r="32" spans="2:5" ht="15.6" x14ac:dyDescent="0.3">
      <c r="B32" s="8"/>
      <c r="C32" s="15"/>
      <c r="D32" s="7"/>
    </row>
    <row r="33" spans="2:4" ht="15.6" x14ac:dyDescent="0.3">
      <c r="B33" s="16" t="s">
        <v>18</v>
      </c>
      <c r="C33" s="18" t="s">
        <v>19</v>
      </c>
      <c r="D33" s="7"/>
    </row>
    <row r="34" spans="2:4" ht="28.8" x14ac:dyDescent="0.3">
      <c r="B34" s="16"/>
      <c r="C34" s="23" t="s">
        <v>20</v>
      </c>
      <c r="D34" s="7"/>
    </row>
    <row r="35" spans="2:4" ht="15.6" x14ac:dyDescent="0.3">
      <c r="B35" s="16"/>
      <c r="C35" s="23"/>
      <c r="D35" s="7"/>
    </row>
    <row r="36" spans="2:4" x14ac:dyDescent="0.3">
      <c r="B36" s="12"/>
      <c r="C36" s="24" t="s">
        <v>21</v>
      </c>
      <c r="D36" s="7"/>
    </row>
    <row r="37" spans="2:4" x14ac:dyDescent="0.3">
      <c r="B37" s="12"/>
      <c r="C37" s="24"/>
      <c r="D37" s="7"/>
    </row>
    <row r="38" spans="2:4" ht="18" x14ac:dyDescent="0.3">
      <c r="B38" s="12"/>
      <c r="C38" s="14" t="s">
        <v>22</v>
      </c>
      <c r="D38" s="7"/>
    </row>
    <row r="39" spans="2:4" ht="6.6" customHeight="1" x14ac:dyDescent="0.3">
      <c r="B39" s="12"/>
      <c r="C39" s="14"/>
      <c r="D39" s="7"/>
    </row>
    <row r="40" spans="2:4" x14ac:dyDescent="0.3">
      <c r="B40" s="12"/>
      <c r="C40" s="25" t="s">
        <v>23</v>
      </c>
      <c r="D40" s="7"/>
    </row>
    <row r="41" spans="2:4" ht="9" customHeight="1" x14ac:dyDescent="0.3">
      <c r="B41" s="12"/>
      <c r="C41" s="14"/>
      <c r="D41" s="7"/>
    </row>
    <row r="42" spans="2:4" x14ac:dyDescent="0.3">
      <c r="B42" s="12"/>
      <c r="C42" s="26" t="s">
        <v>24</v>
      </c>
      <c r="D42" s="7"/>
    </row>
    <row r="43" spans="2:4" x14ac:dyDescent="0.3">
      <c r="B43" s="12"/>
      <c r="C43" s="25" t="s">
        <v>25</v>
      </c>
      <c r="D43" s="7"/>
    </row>
    <row r="44" spans="2:4" ht="12" customHeight="1" x14ac:dyDescent="0.3">
      <c r="B44" s="12"/>
      <c r="C44" s="14"/>
      <c r="D44" s="7"/>
    </row>
    <row r="45" spans="2:4" x14ac:dyDescent="0.3">
      <c r="B45" s="12"/>
      <c r="C45" s="26" t="s">
        <v>26</v>
      </c>
      <c r="D45" s="7"/>
    </row>
    <row r="46" spans="2:4" ht="28.8" x14ac:dyDescent="0.3">
      <c r="B46" s="12"/>
      <c r="C46" s="23" t="s">
        <v>27</v>
      </c>
      <c r="D46" s="7"/>
    </row>
    <row r="47" spans="2:4" x14ac:dyDescent="0.3">
      <c r="B47" s="12"/>
      <c r="C47" s="23"/>
      <c r="D47" s="7"/>
    </row>
    <row r="48" spans="2:4" ht="57.6" x14ac:dyDescent="0.3">
      <c r="B48" s="12"/>
      <c r="C48" s="23" t="s">
        <v>88</v>
      </c>
      <c r="D48" s="7"/>
    </row>
    <row r="49" spans="2:4" x14ac:dyDescent="0.3">
      <c r="B49" s="12"/>
      <c r="C49" s="23"/>
      <c r="D49" s="7"/>
    </row>
    <row r="50" spans="2:4" x14ac:dyDescent="0.3">
      <c r="B50" s="12"/>
      <c r="C50" s="25" t="s">
        <v>28</v>
      </c>
      <c r="D50" s="7"/>
    </row>
    <row r="51" spans="2:4" x14ac:dyDescent="0.3">
      <c r="B51" s="12"/>
      <c r="C51" s="25"/>
      <c r="D51" s="7"/>
    </row>
    <row r="52" spans="2:4" x14ac:dyDescent="0.3">
      <c r="B52" s="12"/>
      <c r="C52" s="26" t="s">
        <v>29</v>
      </c>
      <c r="D52" s="7"/>
    </row>
    <row r="53" spans="2:4" x14ac:dyDescent="0.3">
      <c r="B53" s="12"/>
      <c r="C53" s="23" t="s">
        <v>30</v>
      </c>
      <c r="D53" s="7"/>
    </row>
    <row r="54" spans="2:4" x14ac:dyDescent="0.3">
      <c r="B54" s="12"/>
      <c r="C54" s="23"/>
      <c r="D54" s="7"/>
    </row>
    <row r="55" spans="2:4" x14ac:dyDescent="0.3">
      <c r="B55" s="12"/>
      <c r="C55" s="25" t="s">
        <v>31</v>
      </c>
      <c r="D55" s="7"/>
    </row>
    <row r="56" spans="2:4" x14ac:dyDescent="0.3">
      <c r="B56" s="12"/>
      <c r="C56" s="15"/>
      <c r="D56" s="7"/>
    </row>
    <row r="57" spans="2:4" ht="36" x14ac:dyDescent="0.3">
      <c r="B57" s="12"/>
      <c r="C57" s="27" t="s">
        <v>32</v>
      </c>
      <c r="D57" s="7"/>
    </row>
    <row r="58" spans="2:4" x14ac:dyDescent="0.3">
      <c r="B58" s="28"/>
      <c r="C58" s="29"/>
      <c r="D58" s="30"/>
    </row>
  </sheetData>
  <sheetProtection algorithmName="SHA-512" hashValue="i3K6aA/VKG8hciK84VizHl6OmSE3Sr4ECBW8hEJqOwxwHWyp0vuQdwKwdjrp19Eyqv8461fbbgHbtiao8U7QQQ==" saltValue="NDULVh4f55M/zENxz+FFBA==" spinCount="100000" sheet="1" objects="1" scenarios="1"/>
  <hyperlinks>
    <hyperlink ref="C20" r:id="rId1" xr:uid="{00000000-0004-0000-0000-000000000000}"/>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C94"/>
  <sheetViews>
    <sheetView tabSelected="1" zoomScale="85" zoomScaleNormal="85" workbookViewId="0">
      <selection activeCell="C16" sqref="C16"/>
    </sheetView>
  </sheetViews>
  <sheetFormatPr defaultColWidth="8.88671875" defaultRowHeight="15.6" x14ac:dyDescent="0.3"/>
  <cols>
    <col min="1" max="2" width="2.5546875" style="32" customWidth="1"/>
    <col min="3" max="3" width="49.44140625" style="31" customWidth="1"/>
    <col min="4" max="4" width="8.5546875" style="31" customWidth="1"/>
    <col min="5" max="5" width="12.5546875" style="31" customWidth="1"/>
    <col min="6" max="6" width="15.5546875" style="31" customWidth="1"/>
    <col min="7" max="7" width="12.5546875" style="31" customWidth="1"/>
    <col min="8" max="8" width="16" style="31" customWidth="1"/>
    <col min="9" max="9" width="12.5546875" style="31" customWidth="1"/>
    <col min="10" max="10" width="16.109375" style="31" customWidth="1"/>
    <col min="11" max="11" width="12.5546875" style="31" customWidth="1"/>
    <col min="12" max="12" width="16.44140625" style="31" customWidth="1"/>
    <col min="13" max="13" width="12.5546875" style="31" customWidth="1"/>
    <col min="14" max="14" width="15.5546875" style="31" customWidth="1"/>
    <col min="15" max="16" width="2.5546875" style="31" customWidth="1"/>
    <col min="17" max="17" width="2.5546875" style="32" customWidth="1"/>
    <col min="18" max="18" width="33.5546875" style="32" bestFit="1" customWidth="1"/>
    <col min="19" max="22" width="13.44140625" style="32" customWidth="1"/>
    <col min="23" max="23" width="2.5546875" style="32" customWidth="1"/>
    <col min="24" max="28" width="8.88671875" style="32"/>
    <col min="29" max="16384" width="8.88671875" style="31"/>
  </cols>
  <sheetData>
    <row r="1" spans="2:29" ht="16.2" thickBot="1" x14ac:dyDescent="0.35">
      <c r="B1" s="64"/>
      <c r="C1" s="64" t="str">
        <f>'Read me first'!C1</f>
        <v>EMJM - ERASMUS-EDU-2024-PEX-EMJM-MOB</v>
      </c>
      <c r="D1" s="64"/>
      <c r="E1" s="64"/>
      <c r="F1" s="64"/>
      <c r="G1" s="64"/>
      <c r="H1" s="64"/>
      <c r="I1" s="64"/>
      <c r="J1" s="64"/>
      <c r="K1" s="64"/>
      <c r="L1" s="64"/>
      <c r="M1" s="64"/>
      <c r="N1" s="64"/>
      <c r="O1" s="64"/>
      <c r="P1" s="64"/>
      <c r="Q1" s="64"/>
    </row>
    <row r="2" spans="2:29" ht="21.6" thickBot="1" x14ac:dyDescent="0.35">
      <c r="B2" s="65"/>
      <c r="C2" s="66" t="s">
        <v>33</v>
      </c>
      <c r="D2" s="67"/>
      <c r="E2" s="68"/>
      <c r="F2" s="68"/>
      <c r="G2" s="69"/>
      <c r="H2" s="69"/>
      <c r="I2" s="69"/>
      <c r="J2" s="69"/>
      <c r="K2" s="69"/>
      <c r="L2" s="69"/>
      <c r="M2" s="68"/>
      <c r="N2" s="68"/>
      <c r="O2" s="70"/>
      <c r="P2" s="64"/>
      <c r="Q2" s="64"/>
      <c r="AC2" s="32"/>
    </row>
    <row r="3" spans="2:29" ht="47.4" thickBot="1" x14ac:dyDescent="0.35">
      <c r="B3" s="71"/>
      <c r="C3" s="72" t="s">
        <v>34</v>
      </c>
      <c r="D3" s="73"/>
      <c r="E3" s="62">
        <v>24</v>
      </c>
      <c r="F3" s="74"/>
      <c r="G3" s="176" t="s">
        <v>35</v>
      </c>
      <c r="H3" s="177"/>
      <c r="I3" s="177"/>
      <c r="J3" s="177"/>
      <c r="K3" s="177"/>
      <c r="L3" s="177"/>
      <c r="M3" s="177"/>
      <c r="N3" s="178"/>
      <c r="O3" s="75"/>
      <c r="P3" s="76"/>
      <c r="Q3" s="64"/>
      <c r="AC3" s="32"/>
    </row>
    <row r="4" spans="2:29" ht="18.75" customHeight="1" thickBot="1" x14ac:dyDescent="0.35">
      <c r="B4" s="71"/>
      <c r="C4" s="77"/>
      <c r="D4" s="77"/>
      <c r="E4" s="78"/>
      <c r="F4" s="78"/>
      <c r="G4" s="79"/>
      <c r="H4" s="79"/>
      <c r="I4" s="79"/>
      <c r="J4" s="79"/>
      <c r="K4" s="79"/>
      <c r="L4" s="79"/>
      <c r="M4" s="79"/>
      <c r="N4" s="79"/>
      <c r="O4" s="75"/>
      <c r="P4" s="76"/>
      <c r="Q4" s="64"/>
      <c r="AC4" s="32"/>
    </row>
    <row r="5" spans="2:29" ht="69.75" customHeight="1" thickBot="1" x14ac:dyDescent="0.35">
      <c r="B5" s="71"/>
      <c r="C5" s="78"/>
      <c r="D5" s="78"/>
      <c r="E5" s="179" t="s">
        <v>84</v>
      </c>
      <c r="F5" s="180"/>
      <c r="G5" s="179" t="s">
        <v>85</v>
      </c>
      <c r="H5" s="180"/>
      <c r="I5" s="181" t="s">
        <v>86</v>
      </c>
      <c r="J5" s="182"/>
      <c r="K5" s="179" t="s">
        <v>87</v>
      </c>
      <c r="L5" s="180"/>
      <c r="M5" s="179" t="s">
        <v>36</v>
      </c>
      <c r="N5" s="180"/>
      <c r="O5" s="80"/>
      <c r="P5" s="81"/>
      <c r="Q5" s="64"/>
      <c r="AC5" s="32"/>
    </row>
    <row r="6" spans="2:29" ht="31.2" x14ac:dyDescent="0.3">
      <c r="B6" s="71"/>
      <c r="C6" s="82"/>
      <c r="D6" s="82"/>
      <c r="E6" s="83" t="s">
        <v>37</v>
      </c>
      <c r="F6" s="84" t="s">
        <v>38</v>
      </c>
      <c r="G6" s="83" t="s">
        <v>37</v>
      </c>
      <c r="H6" s="84" t="s">
        <v>38</v>
      </c>
      <c r="I6" s="83" t="s">
        <v>37</v>
      </c>
      <c r="J6" s="84" t="s">
        <v>38</v>
      </c>
      <c r="K6" s="83" t="s">
        <v>37</v>
      </c>
      <c r="L6" s="85" t="s">
        <v>38</v>
      </c>
      <c r="M6" s="86" t="s">
        <v>39</v>
      </c>
      <c r="N6" s="87" t="s">
        <v>38</v>
      </c>
      <c r="O6" s="80"/>
      <c r="P6" s="81"/>
      <c r="Q6" s="64"/>
      <c r="AC6" s="32"/>
    </row>
    <row r="7" spans="2:29" x14ac:dyDescent="0.3">
      <c r="B7" s="71"/>
      <c r="C7" s="88" t="s">
        <v>40</v>
      </c>
      <c r="D7" s="88"/>
      <c r="E7" s="51"/>
      <c r="F7" s="50">
        <f>$E$3*E7</f>
        <v>0</v>
      </c>
      <c r="G7" s="52"/>
      <c r="H7" s="50">
        <f>$E$3*G7</f>
        <v>0</v>
      </c>
      <c r="I7" s="183" t="s">
        <v>41</v>
      </c>
      <c r="J7" s="184"/>
      <c r="K7" s="185" t="s">
        <v>41</v>
      </c>
      <c r="L7" s="184"/>
      <c r="M7" s="89">
        <f>E7+G7</f>
        <v>0</v>
      </c>
      <c r="N7" s="90">
        <f>F7+H7</f>
        <v>0</v>
      </c>
      <c r="O7" s="80"/>
      <c r="P7" s="81"/>
      <c r="Q7" s="64"/>
      <c r="AC7" s="32"/>
    </row>
    <row r="8" spans="2:29" ht="16.2" thickBot="1" x14ac:dyDescent="0.35">
      <c r="B8" s="71"/>
      <c r="C8" s="88" t="s">
        <v>42</v>
      </c>
      <c r="D8" s="91" t="str">
        <f>IF((E8+G8)&lt;D13+1,
IF((K8+I8)&lt;D14+1,
IF(I8&lt;D15+1,
IF(K8&lt;D16+1,
"Ok","Error"),"ERROR"),"ERROR"),"ERROR")</f>
        <v>Ok</v>
      </c>
      <c r="E8" s="53"/>
      <c r="F8" s="50">
        <f>$E$3*E8</f>
        <v>0</v>
      </c>
      <c r="G8" s="53"/>
      <c r="H8" s="54">
        <f t="shared" ref="H8" si="0">$E$3*G8</f>
        <v>0</v>
      </c>
      <c r="I8" s="53">
        <v>0</v>
      </c>
      <c r="J8" s="92">
        <f>$E$3*I8</f>
        <v>0</v>
      </c>
      <c r="K8" s="52">
        <v>0</v>
      </c>
      <c r="L8" s="93">
        <f>$E$3*K8</f>
        <v>0</v>
      </c>
      <c r="M8" s="89">
        <f>E8+G8+I8+K8</f>
        <v>0</v>
      </c>
      <c r="N8" s="90">
        <f>F8+H8+J8+L8</f>
        <v>0</v>
      </c>
      <c r="O8" s="80"/>
      <c r="P8" s="81"/>
      <c r="Q8" s="64"/>
      <c r="AC8" s="32"/>
    </row>
    <row r="9" spans="2:29" ht="16.2" thickBot="1" x14ac:dyDescent="0.35">
      <c r="B9" s="71"/>
      <c r="C9" s="94" t="s">
        <v>43</v>
      </c>
      <c r="D9" s="94"/>
      <c r="E9" s="55">
        <f>SUM(E7:E8)</f>
        <v>0</v>
      </c>
      <c r="F9" s="56">
        <f>SUM(F7:F8)</f>
        <v>0</v>
      </c>
      <c r="G9" s="57">
        <f>SUM(G7:G8)</f>
        <v>0</v>
      </c>
      <c r="H9" s="58">
        <f>SUM(H7:H8)</f>
        <v>0</v>
      </c>
      <c r="I9" s="57">
        <f>SUM(I7:I8)</f>
        <v>0</v>
      </c>
      <c r="J9" s="59">
        <f>J8</f>
        <v>0</v>
      </c>
      <c r="K9" s="55">
        <f>SUM(K7:K8)</f>
        <v>0</v>
      </c>
      <c r="L9" s="59">
        <f>L8</f>
        <v>0</v>
      </c>
      <c r="M9" s="60"/>
      <c r="N9" s="61"/>
      <c r="O9" s="80"/>
      <c r="P9" s="81"/>
      <c r="Q9" s="64"/>
      <c r="AC9" s="32"/>
    </row>
    <row r="10" spans="2:29" ht="16.2" thickBot="1" x14ac:dyDescent="0.35">
      <c r="B10" s="71"/>
      <c r="C10" s="78" t="s">
        <v>44</v>
      </c>
      <c r="D10" s="78"/>
      <c r="E10" s="78"/>
      <c r="F10" s="78"/>
      <c r="G10" s="78"/>
      <c r="H10" s="78"/>
      <c r="I10" s="78"/>
      <c r="J10" s="78"/>
      <c r="K10" s="78"/>
      <c r="L10" s="78"/>
      <c r="M10" s="63">
        <v>0</v>
      </c>
      <c r="N10" s="79"/>
      <c r="O10" s="75"/>
      <c r="P10" s="76"/>
      <c r="Q10" s="64"/>
      <c r="AC10" s="32"/>
    </row>
    <row r="11" spans="2:29" ht="18.600000000000001" customHeight="1" x14ac:dyDescent="0.3">
      <c r="B11" s="71"/>
      <c r="C11" s="78"/>
      <c r="D11" s="78"/>
      <c r="E11" s="78"/>
      <c r="F11" s="78"/>
      <c r="G11" s="79"/>
      <c r="H11" s="79"/>
      <c r="I11" s="79"/>
      <c r="J11" s="79"/>
      <c r="K11" s="79"/>
      <c r="L11" s="79"/>
      <c r="M11" s="186"/>
      <c r="N11" s="186"/>
      <c r="O11" s="75"/>
      <c r="P11" s="76"/>
      <c r="Q11" s="64"/>
      <c r="AC11" s="32"/>
    </row>
    <row r="12" spans="2:29" x14ac:dyDescent="0.3">
      <c r="B12" s="71"/>
      <c r="C12" s="78"/>
      <c r="D12" s="78"/>
      <c r="E12" s="78"/>
      <c r="F12" s="78"/>
      <c r="G12" s="79"/>
      <c r="H12" s="187"/>
      <c r="I12" s="187"/>
      <c r="J12" s="187"/>
      <c r="K12" s="187"/>
      <c r="L12" s="79"/>
      <c r="M12" s="79"/>
      <c r="N12" s="79"/>
      <c r="O12" s="75"/>
      <c r="P12" s="76"/>
      <c r="Q12" s="76"/>
      <c r="AC12" s="32"/>
    </row>
    <row r="13" spans="2:29" x14ac:dyDescent="0.3">
      <c r="B13" s="95"/>
      <c r="C13" s="96" t="s">
        <v>45</v>
      </c>
      <c r="D13" s="96">
        <v>60</v>
      </c>
      <c r="E13" s="97"/>
      <c r="F13" s="98"/>
      <c r="G13" s="98"/>
      <c r="H13" s="98"/>
      <c r="I13" s="98"/>
      <c r="J13" s="99"/>
      <c r="K13" s="100"/>
      <c r="L13" s="79"/>
      <c r="M13" s="79"/>
      <c r="N13" s="79"/>
      <c r="O13" s="75"/>
      <c r="P13" s="76"/>
      <c r="Q13" s="76"/>
      <c r="AC13" s="32"/>
    </row>
    <row r="14" spans="2:29" x14ac:dyDescent="0.3">
      <c r="B14" s="95"/>
      <c r="C14" s="96" t="s">
        <v>46</v>
      </c>
      <c r="D14" s="96">
        <v>20</v>
      </c>
      <c r="E14" s="97"/>
      <c r="F14" s="97"/>
      <c r="G14" s="78"/>
      <c r="H14" s="97"/>
      <c r="I14" s="101"/>
      <c r="J14" s="99"/>
      <c r="K14" s="101"/>
      <c r="L14" s="79"/>
      <c r="M14" s="79"/>
      <c r="N14" s="79"/>
      <c r="O14" s="75"/>
      <c r="P14" s="76"/>
      <c r="Q14" s="76"/>
      <c r="AC14" s="32"/>
    </row>
    <row r="15" spans="2:29" x14ac:dyDescent="0.3">
      <c r="B15" s="95"/>
      <c r="C15" s="96" t="s">
        <v>47</v>
      </c>
      <c r="D15" s="96">
        <v>2</v>
      </c>
      <c r="E15" s="97"/>
      <c r="F15" s="97"/>
      <c r="G15" s="78"/>
      <c r="H15" s="97"/>
      <c r="I15" s="101"/>
      <c r="J15" s="99"/>
      <c r="K15" s="101"/>
      <c r="L15" s="79"/>
      <c r="M15" s="79"/>
      <c r="N15" s="79"/>
      <c r="O15" s="75"/>
      <c r="P15" s="76"/>
      <c r="Q15" s="76"/>
      <c r="AC15" s="32"/>
    </row>
    <row r="16" spans="2:29" ht="16.2" thickBot="1" x14ac:dyDescent="0.35">
      <c r="B16" s="102"/>
      <c r="C16" s="103" t="s">
        <v>48</v>
      </c>
      <c r="D16" s="103">
        <v>18</v>
      </c>
      <c r="E16" s="104"/>
      <c r="F16" s="104"/>
      <c r="G16" s="105"/>
      <c r="H16" s="105"/>
      <c r="I16" s="105"/>
      <c r="J16" s="105"/>
      <c r="K16" s="105"/>
      <c r="L16" s="105"/>
      <c r="M16" s="105"/>
      <c r="N16" s="105"/>
      <c r="O16" s="106"/>
      <c r="P16" s="76"/>
      <c r="Q16" s="76"/>
      <c r="AC16" s="32"/>
    </row>
    <row r="17" spans="2:29" ht="16.2" thickBot="1" x14ac:dyDescent="0.35">
      <c r="B17" s="64"/>
      <c r="C17" s="107"/>
      <c r="D17" s="108"/>
      <c r="E17" s="109"/>
      <c r="F17" s="109"/>
      <c r="G17" s="76"/>
      <c r="H17" s="76"/>
      <c r="I17" s="76"/>
      <c r="J17" s="76"/>
      <c r="K17" s="76"/>
      <c r="L17" s="76"/>
      <c r="M17" s="76"/>
      <c r="N17" s="76"/>
      <c r="O17" s="76"/>
      <c r="P17" s="76"/>
      <c r="Q17" s="76"/>
      <c r="AC17" s="32"/>
    </row>
    <row r="18" spans="2:29" ht="21" x14ac:dyDescent="0.3">
      <c r="B18" s="65"/>
      <c r="C18" s="110"/>
      <c r="D18" s="68"/>
      <c r="E18" s="68"/>
      <c r="F18" s="68"/>
      <c r="G18" s="68"/>
      <c r="H18" s="66" t="s">
        <v>49</v>
      </c>
      <c r="I18" s="66"/>
      <c r="J18" s="66"/>
      <c r="K18" s="68"/>
      <c r="L18" s="68"/>
      <c r="M18" s="111"/>
      <c r="N18" s="111"/>
      <c r="O18" s="70"/>
      <c r="P18" s="76"/>
      <c r="Q18" s="76"/>
      <c r="R18" s="33"/>
      <c r="S18" s="24"/>
      <c r="AC18" s="32"/>
    </row>
    <row r="19" spans="2:29" ht="21" x14ac:dyDescent="0.3">
      <c r="B19" s="71"/>
      <c r="C19" s="112"/>
      <c r="D19" s="64"/>
      <c r="E19" s="64"/>
      <c r="F19" s="64"/>
      <c r="G19" s="64"/>
      <c r="H19" s="113"/>
      <c r="I19" s="113"/>
      <c r="J19" s="113"/>
      <c r="K19" s="188" t="s">
        <v>50</v>
      </c>
      <c r="L19" s="188"/>
      <c r="M19" s="114" t="str">
        <f>D8</f>
        <v>Ok</v>
      </c>
      <c r="N19" s="109"/>
      <c r="O19" s="115"/>
      <c r="P19" s="76"/>
      <c r="Q19" s="76"/>
      <c r="R19" s="33"/>
      <c r="S19" s="24"/>
      <c r="AC19" s="32"/>
    </row>
    <row r="20" spans="2:29" x14ac:dyDescent="0.3">
      <c r="B20" s="71"/>
      <c r="C20" s="64"/>
      <c r="D20" s="116"/>
      <c r="E20" s="64"/>
      <c r="F20" s="64"/>
      <c r="G20" s="76"/>
      <c r="H20" s="64"/>
      <c r="I20" s="64"/>
      <c r="J20" s="64"/>
      <c r="K20" s="64"/>
      <c r="L20" s="64"/>
      <c r="M20" s="64"/>
      <c r="N20" s="117"/>
      <c r="O20" s="115"/>
      <c r="P20" s="64"/>
      <c r="Q20" s="64"/>
      <c r="R20" s="33"/>
      <c r="S20" s="34"/>
      <c r="T20" s="34"/>
      <c r="U20" s="34"/>
      <c r="V20" s="34"/>
      <c r="AC20" s="32"/>
    </row>
    <row r="21" spans="2:29" x14ac:dyDescent="0.3">
      <c r="B21" s="71"/>
      <c r="C21" s="64"/>
      <c r="D21" s="64"/>
      <c r="E21" s="64"/>
      <c r="F21" s="76"/>
      <c r="G21" s="193" t="s">
        <v>14</v>
      </c>
      <c r="H21" s="194"/>
      <c r="I21" s="193" t="s">
        <v>51</v>
      </c>
      <c r="J21" s="194"/>
      <c r="K21" s="193" t="s">
        <v>52</v>
      </c>
      <c r="L21" s="194"/>
      <c r="M21" s="64"/>
      <c r="N21" s="64"/>
      <c r="O21" s="115"/>
      <c r="P21" s="64"/>
      <c r="Q21" s="64"/>
      <c r="AC21" s="32"/>
    </row>
    <row r="22" spans="2:29" ht="46.8" x14ac:dyDescent="0.3">
      <c r="B22" s="71"/>
      <c r="C22" s="64"/>
      <c r="D22" s="64"/>
      <c r="E22" s="81"/>
      <c r="F22" s="118" t="s">
        <v>53</v>
      </c>
      <c r="G22" s="119" t="s">
        <v>54</v>
      </c>
      <c r="H22" s="120" t="s">
        <v>55</v>
      </c>
      <c r="I22" s="119" t="s">
        <v>54</v>
      </c>
      <c r="J22" s="120" t="s">
        <v>56</v>
      </c>
      <c r="K22" s="118" t="s">
        <v>57</v>
      </c>
      <c r="L22" s="119" t="s">
        <v>55</v>
      </c>
      <c r="M22" s="121" t="s">
        <v>58</v>
      </c>
      <c r="N22" s="64"/>
      <c r="O22" s="115"/>
      <c r="P22" s="64"/>
      <c r="Q22" s="64"/>
      <c r="AC22" s="32"/>
    </row>
    <row r="23" spans="2:29" x14ac:dyDescent="0.3">
      <c r="B23" s="71"/>
      <c r="C23" s="64"/>
      <c r="D23" s="64"/>
      <c r="E23" s="81"/>
      <c r="F23" s="64"/>
      <c r="G23" s="64"/>
      <c r="H23" s="122"/>
      <c r="I23" s="122"/>
      <c r="J23" s="122"/>
      <c r="K23" s="64"/>
      <c r="L23" s="122"/>
      <c r="M23" s="64"/>
      <c r="N23" s="64"/>
      <c r="O23" s="115"/>
      <c r="P23" s="64"/>
      <c r="Q23" s="64"/>
      <c r="AC23" s="32"/>
    </row>
    <row r="24" spans="2:29" x14ac:dyDescent="0.3">
      <c r="B24" s="71"/>
      <c r="C24" s="123" t="s">
        <v>59</v>
      </c>
      <c r="D24" s="124"/>
      <c r="E24" s="124"/>
      <c r="F24" s="125">
        <v>1400</v>
      </c>
      <c r="G24" s="126">
        <f>MIN(D13,(E8+G8))*F24*E3</f>
        <v>0</v>
      </c>
      <c r="H24" s="127">
        <f t="shared" ref="H24" si="1">G24/F24</f>
        <v>0</v>
      </c>
      <c r="I24" s="128">
        <f>MIN(D15,I9)*F24*E3</f>
        <v>0</v>
      </c>
      <c r="J24" s="195">
        <f>$E$3*MIN(D15,I8)</f>
        <v>0</v>
      </c>
      <c r="K24" s="128">
        <f>MIN(D16,K9)*F24*E3</f>
        <v>0</v>
      </c>
      <c r="L24" s="197">
        <f>$E$3*MIN(D16,K8)</f>
        <v>0</v>
      </c>
      <c r="M24" s="129">
        <f t="shared" ref="M24:M25" si="2">G24+K24+I24</f>
        <v>0</v>
      </c>
      <c r="N24" s="64"/>
      <c r="O24" s="115"/>
      <c r="P24" s="64"/>
      <c r="Q24" s="64"/>
      <c r="AC24" s="32"/>
    </row>
    <row r="25" spans="2:29" x14ac:dyDescent="0.3">
      <c r="B25" s="71"/>
      <c r="C25" s="130" t="s">
        <v>82</v>
      </c>
      <c r="D25" s="131"/>
      <c r="E25" s="131"/>
      <c r="F25" s="132">
        <v>750</v>
      </c>
      <c r="G25" s="133">
        <f>MIN(100,E9+G9)*F25*E3</f>
        <v>0</v>
      </c>
      <c r="H25" s="134">
        <f>G25/F25</f>
        <v>0</v>
      </c>
      <c r="I25" s="135">
        <f>MIN(D15,I9)*F25*E3</f>
        <v>0</v>
      </c>
      <c r="J25" s="196"/>
      <c r="K25" s="135">
        <f>MIN(D16,K9)*F25*E3</f>
        <v>0</v>
      </c>
      <c r="L25" s="198"/>
      <c r="M25" s="136">
        <f t="shared" si="2"/>
        <v>0</v>
      </c>
      <c r="N25" s="64"/>
      <c r="O25" s="115"/>
      <c r="P25" s="64"/>
      <c r="Q25" s="64"/>
      <c r="AC25" s="32"/>
    </row>
    <row r="26" spans="2:29" x14ac:dyDescent="0.3">
      <c r="B26" s="71"/>
      <c r="C26" s="137" t="s">
        <v>60</v>
      </c>
      <c r="D26" s="138"/>
      <c r="E26" s="138"/>
      <c r="F26" s="139">
        <v>60000</v>
      </c>
      <c r="G26" s="140">
        <f>M10*F26</f>
        <v>0</v>
      </c>
      <c r="H26" s="189" t="s">
        <v>61</v>
      </c>
      <c r="I26" s="190"/>
      <c r="J26" s="190"/>
      <c r="K26" s="190"/>
      <c r="L26" s="190"/>
      <c r="M26" s="141">
        <f>G26</f>
        <v>0</v>
      </c>
      <c r="N26" s="64"/>
      <c r="O26" s="115"/>
      <c r="P26" s="64"/>
      <c r="Q26" s="64"/>
    </row>
    <row r="27" spans="2:29" x14ac:dyDescent="0.3">
      <c r="B27" s="71"/>
      <c r="C27" s="191" t="s">
        <v>62</v>
      </c>
      <c r="D27" s="192"/>
      <c r="E27" s="192"/>
      <c r="F27" s="76"/>
      <c r="G27" s="142">
        <f>SUM(G24:G26)</f>
        <v>0</v>
      </c>
      <c r="H27" s="64"/>
      <c r="I27" s="142">
        <f>SUM(I24:I26)</f>
        <v>0</v>
      </c>
      <c r="J27" s="143"/>
      <c r="K27" s="142">
        <f>SUM(K24:K26)</f>
        <v>0</v>
      </c>
      <c r="L27" s="122"/>
      <c r="M27" s="144">
        <f>SUM(M24:M26)</f>
        <v>0</v>
      </c>
      <c r="N27" s="64"/>
      <c r="O27" s="115"/>
      <c r="P27" s="64"/>
      <c r="Q27" s="64"/>
      <c r="S27" s="35"/>
    </row>
    <row r="28" spans="2:29" x14ac:dyDescent="0.3">
      <c r="B28" s="71"/>
      <c r="C28" s="64"/>
      <c r="D28" s="64"/>
      <c r="E28" s="64"/>
      <c r="F28" s="64"/>
      <c r="G28" s="76"/>
      <c r="H28" s="64"/>
      <c r="I28" s="64"/>
      <c r="J28" s="64"/>
      <c r="K28" s="143"/>
      <c r="L28" s="143"/>
      <c r="M28" s="143"/>
      <c r="N28" s="143"/>
      <c r="O28" s="115"/>
      <c r="P28" s="64"/>
      <c r="Q28" s="64"/>
      <c r="S28" s="35"/>
    </row>
    <row r="29" spans="2:29" x14ac:dyDescent="0.3">
      <c r="B29" s="71"/>
      <c r="C29" s="64"/>
      <c r="D29" s="64"/>
      <c r="E29" s="64"/>
      <c r="F29" s="64"/>
      <c r="G29" s="145" t="s">
        <v>83</v>
      </c>
      <c r="H29" s="145"/>
      <c r="I29" s="145"/>
      <c r="J29" s="145"/>
      <c r="K29" s="146"/>
      <c r="L29" s="146"/>
      <c r="M29" s="146"/>
      <c r="N29" s="146"/>
      <c r="O29" s="147"/>
      <c r="P29" s="64"/>
      <c r="Q29" s="64"/>
      <c r="S29" s="35"/>
    </row>
    <row r="30" spans="2:29" x14ac:dyDescent="0.3">
      <c r="B30" s="71"/>
      <c r="C30" s="64"/>
      <c r="D30" s="64"/>
      <c r="E30" s="64"/>
      <c r="F30" s="64"/>
      <c r="G30" s="145" t="s">
        <v>63</v>
      </c>
      <c r="H30" s="145"/>
      <c r="I30" s="145"/>
      <c r="J30" s="145"/>
      <c r="K30" s="145"/>
      <c r="L30" s="145"/>
      <c r="M30" s="145"/>
      <c r="N30" s="145"/>
      <c r="O30" s="147"/>
      <c r="P30" s="64"/>
      <c r="Q30" s="64"/>
    </row>
    <row r="31" spans="2:29" x14ac:dyDescent="0.3">
      <c r="B31" s="148"/>
      <c r="C31" s="149"/>
      <c r="D31" s="149"/>
      <c r="E31" s="149"/>
      <c r="F31" s="149"/>
      <c r="G31" s="149"/>
      <c r="H31" s="149"/>
      <c r="I31" s="149"/>
      <c r="J31" s="149"/>
      <c r="K31" s="149"/>
      <c r="L31" s="149"/>
      <c r="M31" s="149"/>
      <c r="N31" s="149"/>
      <c r="O31" s="150"/>
      <c r="P31" s="64"/>
      <c r="Q31" s="64"/>
    </row>
    <row r="32" spans="2:29" x14ac:dyDescent="0.3">
      <c r="B32" s="64"/>
      <c r="C32" s="64"/>
      <c r="D32" s="64"/>
      <c r="E32" s="64"/>
      <c r="F32" s="64"/>
      <c r="G32" s="64"/>
      <c r="H32" s="64"/>
      <c r="I32" s="64"/>
      <c r="J32" s="64"/>
      <c r="K32" s="64"/>
      <c r="L32" s="64"/>
      <c r="M32" s="64"/>
      <c r="N32" s="64"/>
      <c r="O32" s="64"/>
      <c r="P32" s="64"/>
      <c r="Q32" s="64"/>
    </row>
    <row r="33" spans="2:17" x14ac:dyDescent="0.3">
      <c r="B33" s="64"/>
      <c r="C33" s="64"/>
      <c r="D33" s="64"/>
      <c r="E33" s="64"/>
      <c r="F33" s="64"/>
      <c r="G33" s="64"/>
      <c r="H33" s="64"/>
      <c r="I33" s="64"/>
      <c r="J33" s="64"/>
      <c r="K33" s="64"/>
      <c r="L33" s="64"/>
      <c r="M33" s="64"/>
      <c r="N33" s="64"/>
      <c r="O33" s="64"/>
      <c r="P33" s="64"/>
      <c r="Q33" s="64"/>
    </row>
    <row r="34" spans="2:17" s="32" customFormat="1" ht="124.35" customHeight="1" x14ac:dyDescent="0.3">
      <c r="B34" s="64"/>
      <c r="C34" s="64"/>
      <c r="D34" s="64"/>
      <c r="E34" s="64"/>
      <c r="F34" s="64"/>
      <c r="G34" s="64"/>
      <c r="H34" s="64"/>
      <c r="I34" s="64"/>
      <c r="J34" s="64"/>
      <c r="K34" s="64"/>
      <c r="L34" s="64"/>
      <c r="M34" s="64"/>
      <c r="N34" s="64"/>
      <c r="O34" s="64"/>
      <c r="P34" s="64"/>
      <c r="Q34" s="64"/>
    </row>
    <row r="35" spans="2:17" s="32" customFormat="1" x14ac:dyDescent="0.3"/>
    <row r="36" spans="2:17" s="32" customFormat="1" x14ac:dyDescent="0.3"/>
    <row r="37" spans="2:17" s="32" customFormat="1" x14ac:dyDescent="0.3"/>
    <row r="38" spans="2:17" s="32" customFormat="1" x14ac:dyDescent="0.3"/>
    <row r="39" spans="2:17" s="32" customFormat="1" x14ac:dyDescent="0.3"/>
    <row r="40" spans="2:17" s="32" customFormat="1" x14ac:dyDescent="0.3"/>
    <row r="41" spans="2:17" s="32" customFormat="1" x14ac:dyDescent="0.3"/>
    <row r="42" spans="2:17" s="32" customFormat="1" x14ac:dyDescent="0.3"/>
    <row r="43" spans="2:17" s="32" customFormat="1" x14ac:dyDescent="0.3"/>
    <row r="44" spans="2:17" s="32" customFormat="1" x14ac:dyDescent="0.3"/>
    <row r="45" spans="2:17" s="32" customFormat="1" x14ac:dyDescent="0.3"/>
    <row r="46" spans="2:17" s="32" customFormat="1" x14ac:dyDescent="0.3"/>
    <row r="47" spans="2:17" s="32" customFormat="1" x14ac:dyDescent="0.3"/>
    <row r="48" spans="2:17" s="32" customFormat="1" x14ac:dyDescent="0.3"/>
    <row r="49" s="32" customFormat="1" x14ac:dyDescent="0.3"/>
    <row r="50" s="32" customFormat="1" x14ac:dyDescent="0.3"/>
    <row r="51" s="32" customFormat="1" x14ac:dyDescent="0.3"/>
    <row r="52" s="32" customFormat="1" x14ac:dyDescent="0.3"/>
    <row r="53" s="32" customFormat="1" x14ac:dyDescent="0.3"/>
    <row r="54" s="32" customFormat="1" x14ac:dyDescent="0.3"/>
    <row r="55" s="32" customFormat="1" x14ac:dyDescent="0.3"/>
    <row r="56" s="32" customFormat="1" x14ac:dyDescent="0.3"/>
    <row r="57" s="32" customFormat="1" x14ac:dyDescent="0.3"/>
    <row r="58" s="32" customFormat="1" x14ac:dyDescent="0.3"/>
    <row r="59" s="32" customFormat="1" x14ac:dyDescent="0.3"/>
    <row r="60" s="32" customFormat="1" x14ac:dyDescent="0.3"/>
    <row r="61" s="32" customFormat="1" x14ac:dyDescent="0.3"/>
    <row r="62" s="32" customFormat="1" x14ac:dyDescent="0.3"/>
    <row r="63" s="32" customFormat="1" x14ac:dyDescent="0.3"/>
    <row r="64" s="32" customFormat="1" x14ac:dyDescent="0.3"/>
    <row r="65" s="32" customFormat="1" x14ac:dyDescent="0.3"/>
    <row r="66" s="32" customFormat="1" x14ac:dyDescent="0.3"/>
    <row r="67" s="32" customFormat="1" x14ac:dyDescent="0.3"/>
    <row r="68" s="32" customFormat="1" x14ac:dyDescent="0.3"/>
    <row r="69" s="32" customFormat="1" x14ac:dyDescent="0.3"/>
    <row r="70" s="32" customFormat="1" x14ac:dyDescent="0.3"/>
    <row r="71" s="32" customFormat="1" x14ac:dyDescent="0.3"/>
    <row r="72" s="32" customFormat="1" x14ac:dyDescent="0.3"/>
    <row r="73" s="32" customFormat="1" x14ac:dyDescent="0.3"/>
    <row r="74" s="32" customFormat="1" x14ac:dyDescent="0.3"/>
    <row r="75" s="32" customFormat="1" x14ac:dyDescent="0.3"/>
    <row r="76" s="32" customFormat="1" x14ac:dyDescent="0.3"/>
    <row r="77" s="32" customFormat="1" x14ac:dyDescent="0.3"/>
    <row r="78" s="32" customFormat="1" x14ac:dyDescent="0.3"/>
    <row r="79" s="32" customFormat="1" x14ac:dyDescent="0.3"/>
    <row r="80" s="32" customFormat="1" x14ac:dyDescent="0.3"/>
    <row r="81" s="32" customFormat="1" x14ac:dyDescent="0.3"/>
    <row r="82" s="32" customFormat="1" x14ac:dyDescent="0.3"/>
    <row r="83" s="32" customFormat="1" x14ac:dyDescent="0.3"/>
    <row r="84" s="32" customFormat="1" x14ac:dyDescent="0.3"/>
    <row r="85" s="32" customFormat="1" x14ac:dyDescent="0.3"/>
    <row r="86" s="32" customFormat="1" x14ac:dyDescent="0.3"/>
    <row r="87" s="32" customFormat="1" x14ac:dyDescent="0.3"/>
    <row r="88" s="32" customFormat="1" x14ac:dyDescent="0.3"/>
    <row r="89" s="32" customFormat="1" x14ac:dyDescent="0.3"/>
    <row r="90" s="32" customFormat="1" x14ac:dyDescent="0.3"/>
    <row r="91" s="32" customFormat="1" x14ac:dyDescent="0.3"/>
    <row r="92" s="32" customFormat="1" x14ac:dyDescent="0.3"/>
    <row r="93" s="32" customFormat="1" x14ac:dyDescent="0.3"/>
    <row r="94" s="32" customFormat="1" x14ac:dyDescent="0.3"/>
  </sheetData>
  <sheetProtection algorithmName="SHA-512" hashValue="0NvPgSXBbeiYua7rmRaACOKxi7k6OkRUMlpaXppz9yl6QJ9Uxjs5F1pXlcci33VfmqFNTg1oaq+3ciRwiOVbgg==" saltValue="O2F6ckDwFkqO4A7dCHN5YA==" spinCount="100000" sheet="1" formatCells="0" formatColumns="0" formatRows="0" insertColumns="0" insertRows="0" insertHyperlinks="0" deleteColumns="0" deleteRows="0" sort="0" autoFilter="0" pivotTables="0"/>
  <mergeCells count="18">
    <mergeCell ref="H26:L26"/>
    <mergeCell ref="C27:E27"/>
    <mergeCell ref="G21:H21"/>
    <mergeCell ref="I21:J21"/>
    <mergeCell ref="K21:L21"/>
    <mergeCell ref="J24:J25"/>
    <mergeCell ref="L24:L25"/>
    <mergeCell ref="I7:J7"/>
    <mergeCell ref="K7:L7"/>
    <mergeCell ref="M11:N11"/>
    <mergeCell ref="H12:K12"/>
    <mergeCell ref="K19:L19"/>
    <mergeCell ref="G3:N3"/>
    <mergeCell ref="E5:F5"/>
    <mergeCell ref="G5:H5"/>
    <mergeCell ref="I5:J5"/>
    <mergeCell ref="K5:L5"/>
    <mergeCell ref="M5:N5"/>
  </mergeCells>
  <conditionalFormatting sqref="K8">
    <cfRule type="cellIs" dxfId="9" priority="14" operator="greaterThan">
      <formula>$D$16</formula>
    </cfRule>
  </conditionalFormatting>
  <conditionalFormatting sqref="I8">
    <cfRule type="cellIs" dxfId="8" priority="13" operator="greaterThan">
      <formula>7</formula>
    </cfRule>
  </conditionalFormatting>
  <conditionalFormatting sqref="I8">
    <cfRule type="cellIs" dxfId="7" priority="12" operator="greaterThan">
      <formula>$D$15</formula>
    </cfRule>
  </conditionalFormatting>
  <conditionalFormatting sqref="D8">
    <cfRule type="cellIs" dxfId="6" priority="11" operator="equal">
      <formula>"Ok"</formula>
    </cfRule>
  </conditionalFormatting>
  <conditionalFormatting sqref="D8">
    <cfRule type="cellIs" dxfId="5" priority="10" operator="equal">
      <formula>"ERROR"</formula>
    </cfRule>
  </conditionalFormatting>
  <conditionalFormatting sqref="N20 M19">
    <cfRule type="cellIs" dxfId="4" priority="9" operator="equal">
      <formula>"Ok"</formula>
    </cfRule>
  </conditionalFormatting>
  <conditionalFormatting sqref="N20 M19">
    <cfRule type="cellIs" dxfId="3" priority="8" operator="equal">
      <formula>"ERROR"</formula>
    </cfRule>
  </conditionalFormatting>
  <conditionalFormatting sqref="C8">
    <cfRule type="cellIs" dxfId="2" priority="7" operator="equal">
      <formula>"ERROR"</formula>
    </cfRule>
  </conditionalFormatting>
  <conditionalFormatting sqref="G8">
    <cfRule type="expression" dxfId="1" priority="2">
      <formula>$E$8+$G8&gt;$D$13</formula>
    </cfRule>
  </conditionalFormatting>
  <conditionalFormatting sqref="E8">
    <cfRule type="expression" dxfId="0" priority="1">
      <formula>$E$8+$G8&gt;$D$13</formula>
    </cfRule>
  </conditionalFormatting>
  <dataValidations count="4">
    <dataValidation type="whole" allowBlank="1" showInputMessage="1" showErrorMessage="1" errorTitle="Integer number" error="Number must be a Whole number (No Commas &quot;,&quot;)" sqref="E7" xr:uid="{00000000-0002-0000-0100-000000000000}">
      <formula1>0</formula1>
      <formula2>1000000000</formula2>
    </dataValidation>
    <dataValidation type="whole" allowBlank="1" showInputMessage="1" showErrorMessage="1" errorTitle="Number must be an Integer " error="Number must be a Whole number (No Commas &quot;,&quot;)" sqref="E8" xr:uid="{00000000-0002-0000-0100-000001000000}">
      <formula1>0</formula1>
      <formula2>10000000</formula2>
    </dataValidation>
    <dataValidation type="whole" operator="lessThan" allowBlank="1" showInputMessage="1" showErrorMessage="1" errorTitle="Integer" error="Number must be a Whole number (No Commas &quot;,&quot;)" sqref="K8 G7:G8" xr:uid="{00000000-0002-0000-0100-000002000000}">
      <formula1>1000000</formula1>
    </dataValidation>
    <dataValidation type="whole" operator="lessThan" allowBlank="1" showInputMessage="1" showErrorMessage="1" errorTitle="Whole number" error="Number must be a Whole number (No Commas &quot;,&quot;)" sqref="I8" xr:uid="{00000000-0002-0000-0100-000003000000}">
      <formula1>1000000</formula1>
    </dataValidation>
  </dataValidations>
  <pageMargins left="0.70866141732283472" right="0.70866141732283472" top="0.74803149606299213" bottom="0.74803149606299213" header="0.31496062992125984" footer="0.31496062992125984"/>
  <pageSetup paperSize="9" orientation="landscape" verticalDpi="0" r:id="rId1"/>
  <headerFooter>
    <oddHeader>&amp;C&amp;"-,Bold"&amp;14&amp;K00B0F0Estimated number of enrolled students and calculation of the grant</oddHead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4000000}">
          <x14:formula1>
            <xm:f>Lists!$B$2:$B$4</xm:f>
          </x14:formula1>
          <xm:sqref>E3</xm:sqref>
        </x14:dataValidation>
        <x14:dataValidation type="list" allowBlank="1" showInputMessage="1" showErrorMessage="1" xr:uid="{00000000-0002-0000-0100-000005000000}">
          <x14:formula1>
            <xm:f>Lists!$B$7:$B$9</xm:f>
          </x14:formula1>
          <xm:sqref>M10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O17"/>
  <sheetViews>
    <sheetView showGridLines="0" zoomScale="70" workbookViewId="0">
      <selection activeCell="L10" sqref="L10"/>
    </sheetView>
  </sheetViews>
  <sheetFormatPr defaultColWidth="8.88671875" defaultRowHeight="14.4" x14ac:dyDescent="0.3"/>
  <cols>
    <col min="1" max="1" width="46.109375" style="36" customWidth="1"/>
    <col min="2" max="4" width="27.109375" style="36" customWidth="1"/>
    <col min="5" max="8" width="29.109375" style="36" customWidth="1"/>
    <col min="9" max="9" width="22.5546875" style="36" customWidth="1"/>
    <col min="10" max="10" width="12.5546875" style="36" customWidth="1"/>
    <col min="11" max="11" width="19.44140625" style="36" customWidth="1"/>
    <col min="12" max="12" width="12.88671875" style="36" customWidth="1"/>
    <col min="13" max="13" width="20.44140625" style="36" customWidth="1"/>
    <col min="14" max="14" width="24" style="37" customWidth="1"/>
    <col min="15" max="15" width="20.44140625" style="36" customWidth="1"/>
    <col min="16" max="16384" width="8.88671875" style="36"/>
  </cols>
  <sheetData>
    <row r="1" spans="1:15" ht="32.4" customHeight="1" x14ac:dyDescent="0.3">
      <c r="A1" s="199" t="s">
        <v>64</v>
      </c>
      <c r="B1" s="199"/>
      <c r="C1" s="199"/>
      <c r="D1" s="199"/>
      <c r="E1" s="199"/>
      <c r="F1" s="199"/>
      <c r="G1" s="199"/>
      <c r="H1" s="199"/>
      <c r="I1" s="199"/>
      <c r="J1" s="38"/>
      <c r="K1" s="38"/>
      <c r="L1" s="38"/>
      <c r="M1" s="38"/>
      <c r="N1" s="38"/>
      <c r="O1" s="39"/>
    </row>
    <row r="2" spans="1:15" ht="32.4" customHeight="1" x14ac:dyDescent="0.3">
      <c r="A2" s="200" t="str">
        <f>'Read me first'!C1</f>
        <v>EMJM - ERASMUS-EDU-2024-PEX-EMJM-MOB</v>
      </c>
      <c r="B2" s="200"/>
      <c r="C2" s="200"/>
      <c r="D2" s="200"/>
      <c r="E2" s="200"/>
      <c r="F2" s="200"/>
      <c r="G2" s="200"/>
      <c r="H2" s="200"/>
      <c r="I2" s="200"/>
      <c r="J2" s="38"/>
      <c r="K2" s="38"/>
      <c r="L2" s="38"/>
      <c r="M2" s="38"/>
      <c r="N2" s="38"/>
      <c r="O2" s="39"/>
    </row>
    <row r="3" spans="1:15" ht="41.1" customHeight="1" x14ac:dyDescent="0.3">
      <c r="A3" s="151"/>
      <c r="B3" s="201" t="s">
        <v>65</v>
      </c>
      <c r="C3" s="202"/>
      <c r="D3" s="202"/>
      <c r="E3" s="202"/>
      <c r="F3" s="202"/>
      <c r="G3" s="202"/>
      <c r="H3" s="202"/>
      <c r="I3" s="203"/>
      <c r="J3" s="40"/>
      <c r="K3" s="40"/>
      <c r="L3" s="40"/>
      <c r="M3" s="40"/>
      <c r="N3" s="40"/>
      <c r="O3" s="41"/>
    </row>
    <row r="4" spans="1:15" ht="40.35" customHeight="1" x14ac:dyDescent="0.35">
      <c r="A4" s="152"/>
      <c r="B4" s="201" t="s">
        <v>66</v>
      </c>
      <c r="C4" s="202"/>
      <c r="D4" s="202"/>
      <c r="E4" s="202"/>
      <c r="F4" s="202"/>
      <c r="G4" s="202"/>
      <c r="H4" s="202"/>
      <c r="I4" s="203"/>
      <c r="N4" s="36"/>
    </row>
    <row r="5" spans="1:15" ht="56.25" customHeight="1" x14ac:dyDescent="0.3">
      <c r="A5" s="153"/>
      <c r="B5" s="204" t="s">
        <v>67</v>
      </c>
      <c r="C5" s="205"/>
      <c r="D5" s="206"/>
      <c r="E5" s="204" t="s">
        <v>68</v>
      </c>
      <c r="F5" s="205"/>
      <c r="G5" s="206"/>
      <c r="H5" s="213" t="s">
        <v>69</v>
      </c>
      <c r="I5" s="213" t="s">
        <v>36</v>
      </c>
      <c r="K5" s="216"/>
      <c r="N5" s="36"/>
    </row>
    <row r="6" spans="1:15" ht="46.35" customHeight="1" x14ac:dyDescent="0.3">
      <c r="A6" s="153"/>
      <c r="B6" s="207"/>
      <c r="C6" s="208"/>
      <c r="D6" s="209"/>
      <c r="E6" s="210"/>
      <c r="F6" s="211"/>
      <c r="G6" s="212"/>
      <c r="H6" s="214"/>
      <c r="I6" s="214"/>
      <c r="K6" s="216"/>
      <c r="N6" s="36"/>
    </row>
    <row r="7" spans="1:15" ht="46.35" customHeight="1" x14ac:dyDescent="0.3">
      <c r="A7" s="153"/>
      <c r="B7" s="154" t="str">
        <f>Calculator!G21</f>
        <v>Heading 2</v>
      </c>
      <c r="C7" s="155" t="str">
        <f>Calculator!I21</f>
        <v xml:space="preserve">Heading 6 IPA </v>
      </c>
      <c r="D7" s="156" t="str">
        <f>Calculator!K21</f>
        <v>Heading 6 NDICI</v>
      </c>
      <c r="E7" s="154" t="s">
        <v>14</v>
      </c>
      <c r="F7" s="155" t="s">
        <v>51</v>
      </c>
      <c r="G7" s="156" t="s">
        <v>52</v>
      </c>
      <c r="H7" s="157"/>
      <c r="I7" s="158"/>
      <c r="K7" s="42"/>
      <c r="N7" s="36"/>
    </row>
    <row r="8" spans="1:15" ht="45.6" customHeight="1" x14ac:dyDescent="0.3">
      <c r="A8" s="159" t="s">
        <v>70</v>
      </c>
      <c r="B8" s="160" t="s">
        <v>71</v>
      </c>
      <c r="C8" s="161" t="str">
        <f>B8</f>
        <v>Unit contribution</v>
      </c>
      <c r="D8" s="162" t="str">
        <f>C8</f>
        <v>Unit contribution</v>
      </c>
      <c r="E8" s="160" t="str">
        <f>D8</f>
        <v>Unit contribution</v>
      </c>
      <c r="F8" s="161" t="str">
        <f>D8</f>
        <v>Unit contribution</v>
      </c>
      <c r="G8" s="162" t="str">
        <f>F8</f>
        <v>Unit contribution</v>
      </c>
      <c r="H8" s="163" t="str">
        <f>G8</f>
        <v>Unit contribution</v>
      </c>
      <c r="I8" s="217" t="s">
        <v>72</v>
      </c>
      <c r="N8" s="36"/>
    </row>
    <row r="9" spans="1:15" ht="40.35" customHeight="1" x14ac:dyDescent="0.3">
      <c r="A9" s="164"/>
      <c r="B9" s="219" t="s">
        <v>73</v>
      </c>
      <c r="C9" s="220"/>
      <c r="D9" s="221"/>
      <c r="E9" s="219" t="s">
        <v>74</v>
      </c>
      <c r="F9" s="220"/>
      <c r="G9" s="221"/>
      <c r="H9" s="163" t="s">
        <v>75</v>
      </c>
      <c r="I9" s="218"/>
      <c r="N9" s="36"/>
    </row>
    <row r="10" spans="1:15" ht="38.1" customHeight="1" x14ac:dyDescent="0.3">
      <c r="A10" s="165" t="s">
        <v>76</v>
      </c>
      <c r="B10" s="166">
        <f>Calculator!G24</f>
        <v>0</v>
      </c>
      <c r="C10" s="167">
        <f>Calculator!I24</f>
        <v>0</v>
      </c>
      <c r="D10" s="168">
        <f>Calculator!K24</f>
        <v>0</v>
      </c>
      <c r="E10" s="166">
        <f>Calculator!G25</f>
        <v>0</v>
      </c>
      <c r="F10" s="167">
        <f>Calculator!I25</f>
        <v>0</v>
      </c>
      <c r="G10" s="168">
        <f>Calculator!K25</f>
        <v>0</v>
      </c>
      <c r="H10" s="169">
        <f>Calculator!M26</f>
        <v>0</v>
      </c>
      <c r="I10" s="170">
        <f>SUM(B10:H10)</f>
        <v>0</v>
      </c>
      <c r="N10" s="36"/>
    </row>
    <row r="11" spans="1:15" ht="44.1" customHeight="1" x14ac:dyDescent="0.3">
      <c r="A11" s="165" t="s">
        <v>77</v>
      </c>
      <c r="B11" s="171">
        <f>B10</f>
        <v>0</v>
      </c>
      <c r="C11" s="172">
        <f>C10</f>
        <v>0</v>
      </c>
      <c r="D11" s="173">
        <f t="shared" ref="D11:I11" si="0">D10</f>
        <v>0</v>
      </c>
      <c r="E11" s="171">
        <f t="shared" si="0"/>
        <v>0</v>
      </c>
      <c r="F11" s="172">
        <f t="shared" si="0"/>
        <v>0</v>
      </c>
      <c r="G11" s="173">
        <f t="shared" si="0"/>
        <v>0</v>
      </c>
      <c r="H11" s="170">
        <f t="shared" si="0"/>
        <v>0</v>
      </c>
      <c r="I11" s="170">
        <f t="shared" si="0"/>
        <v>0</v>
      </c>
      <c r="N11" s="36"/>
    </row>
    <row r="12" spans="1:15" x14ac:dyDescent="0.3">
      <c r="A12" s="174"/>
      <c r="B12" s="153"/>
      <c r="C12" s="153"/>
      <c r="D12" s="153"/>
      <c r="E12" s="153"/>
      <c r="F12" s="153"/>
      <c r="G12" s="153"/>
      <c r="H12" s="153"/>
      <c r="I12" s="153"/>
    </row>
    <row r="13" spans="1:15" ht="25.35" customHeight="1" x14ac:dyDescent="0.3">
      <c r="A13" s="174" t="s">
        <v>81</v>
      </c>
      <c r="B13" s="153"/>
      <c r="C13" s="153"/>
      <c r="D13" s="153"/>
      <c r="E13" s="153"/>
      <c r="F13" s="153"/>
      <c r="G13" s="153"/>
      <c r="H13" s="153"/>
      <c r="I13" s="153"/>
    </row>
    <row r="14" spans="1:15" ht="20.100000000000001" customHeight="1" x14ac:dyDescent="0.3">
      <c r="A14" s="222"/>
      <c r="B14" s="222"/>
      <c r="C14" s="222"/>
      <c r="D14" s="222"/>
      <c r="E14" s="222"/>
      <c r="F14" s="222"/>
      <c r="G14" s="222"/>
      <c r="H14" s="222"/>
      <c r="I14" s="222"/>
      <c r="J14" s="43"/>
      <c r="K14" s="43"/>
      <c r="L14" s="43"/>
      <c r="M14" s="43"/>
      <c r="N14" s="43"/>
      <c r="O14" s="44"/>
    </row>
    <row r="15" spans="1:15" ht="20.100000000000001" customHeight="1" x14ac:dyDescent="0.3">
      <c r="A15" s="215"/>
      <c r="B15" s="215"/>
      <c r="C15" s="215"/>
      <c r="D15" s="215"/>
      <c r="E15" s="215"/>
      <c r="F15" s="215"/>
      <c r="G15" s="215"/>
      <c r="H15" s="215"/>
      <c r="I15" s="215"/>
      <c r="J15" s="45"/>
      <c r="K15" s="45"/>
      <c r="L15" s="45"/>
      <c r="M15" s="45"/>
      <c r="N15" s="46"/>
    </row>
    <row r="16" spans="1:15" x14ac:dyDescent="0.3">
      <c r="A16" s="153"/>
      <c r="B16" s="153"/>
      <c r="C16" s="153"/>
      <c r="D16" s="153"/>
      <c r="E16" s="153"/>
      <c r="F16" s="153"/>
      <c r="G16" s="153"/>
      <c r="H16" s="153"/>
      <c r="I16" s="153"/>
    </row>
    <row r="17" spans="1:9" x14ac:dyDescent="0.3">
      <c r="A17" s="153"/>
      <c r="B17" s="153"/>
      <c r="C17" s="153"/>
      <c r="D17" s="153"/>
      <c r="E17" s="153"/>
      <c r="F17" s="153"/>
      <c r="G17" s="153"/>
      <c r="H17" s="153"/>
      <c r="I17" s="153"/>
    </row>
  </sheetData>
  <sheetProtection algorithmName="SHA-512" hashValue="xhgf7LWxQvGqcTBNIVFjtlVnnlneh5HTfHkCbi9OXrRZkAc2+Hujd3lgk/lJeEF0u/DsPZc7Y+COk0/UnpNLMw==" saltValue="+BktiwaCdlj6pw+x3f4kUg==" spinCount="100000" sheet="1" formatCells="0" formatColumns="0" formatRows="0" insertColumns="0" insertRows="0" insertHyperlinks="0" deleteColumns="0" deleteRows="0" sort="0" autoFilter="0" pivotTables="0"/>
  <mergeCells count="14">
    <mergeCell ref="A15:I15"/>
    <mergeCell ref="K5:K6"/>
    <mergeCell ref="I8:I9"/>
    <mergeCell ref="B9:D9"/>
    <mergeCell ref="E9:G9"/>
    <mergeCell ref="A14:I14"/>
    <mergeCell ref="A1:I1"/>
    <mergeCell ref="A2:I2"/>
    <mergeCell ref="B3:I3"/>
    <mergeCell ref="B4:I4"/>
    <mergeCell ref="B5:D6"/>
    <mergeCell ref="E5:G6"/>
    <mergeCell ref="H5:H6"/>
    <mergeCell ref="I5:I6"/>
  </mergeCells>
  <pageMargins left="0.43307086614173229" right="0.23622047244094491" top="0.48029411764705887" bottom="0.55118110236220474" header="0.31496062992125984" footer="0.31496062992125984"/>
  <pageSetup paperSize="8" scale="52"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B9"/>
  <sheetViews>
    <sheetView workbookViewId="0">
      <selection activeCell="B10" sqref="B10"/>
    </sheetView>
  </sheetViews>
  <sheetFormatPr defaultColWidth="9.109375" defaultRowHeight="14.4" x14ac:dyDescent="0.3"/>
  <cols>
    <col min="2" max="2" width="34.44140625" bestFit="1" customWidth="1"/>
    <col min="3" max="3" width="3.109375" customWidth="1"/>
  </cols>
  <sheetData>
    <row r="1" spans="2:2" x14ac:dyDescent="0.3">
      <c r="B1" t="s">
        <v>78</v>
      </c>
    </row>
    <row r="2" spans="2:2" x14ac:dyDescent="0.3">
      <c r="B2">
        <v>12</v>
      </c>
    </row>
    <row r="3" spans="2:2" x14ac:dyDescent="0.3">
      <c r="B3">
        <v>18</v>
      </c>
    </row>
    <row r="4" spans="2:2" x14ac:dyDescent="0.3">
      <c r="B4">
        <v>24</v>
      </c>
    </row>
    <row r="6" spans="2:2" x14ac:dyDescent="0.3">
      <c r="B6" t="s">
        <v>79</v>
      </c>
    </row>
    <row r="7" spans="2:2" x14ac:dyDescent="0.3">
      <c r="B7">
        <v>0</v>
      </c>
    </row>
    <row r="8" spans="2:2" x14ac:dyDescent="0.3">
      <c r="B8">
        <v>1</v>
      </c>
    </row>
    <row r="9" spans="2:2" x14ac:dyDescent="0.3">
      <c r="B9">
        <v>2</v>
      </c>
    </row>
  </sheetData>
  <pageMargins left="0.7" right="0.7" top="0.75" bottom="0.75" header="0.3" footer="0.3"/>
  <pageSetup paperSize="9" orientation="portrai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EC Document" ma:contentTypeID="0x010100258AA79CEB83498886A3A086811232500015D68561EDF2314DA91E1210E4D82B5C" ma:contentTypeVersion="39" ma:contentTypeDescription="Create a new document in this library." ma:contentTypeScope="" ma:versionID="971093045f232eb4d5ef93d006d7b56f">
  <xsd:schema xmlns:xsd="http://www.w3.org/2001/XMLSchema" xmlns:xs="http://www.w3.org/2001/XMLSchema" xmlns:p="http://schemas.microsoft.com/office/2006/metadata/properties" xmlns:ns2="084a5cd8-1559-4e94-ac72-b94fb9abc19e" xmlns:ns3="58f75e61-ed07-41d3-a804-02f248e1fac3" targetNamespace="http://schemas.microsoft.com/office/2006/metadata/properties" ma:root="true" ma:fieldsID="d57276e33b75773c44e98220d34f387b" ns2:_="" ns3:_="">
    <xsd:import namespace="084a5cd8-1559-4e94-ac72-b94fb9abc19e"/>
    <xsd:import namespace="58f75e61-ed07-41d3-a804-02f248e1fac3"/>
    <xsd:element name="properties">
      <xsd:complexType>
        <xsd:sequence>
          <xsd:element name="documentManagement">
            <xsd:complexType>
              <xsd:all>
                <xsd:element ref="ns2:ProgrGroup" minOccurs="0"/>
                <xsd:element ref="ns2:ProgrCategory" minOccurs="0"/>
                <xsd:element ref="ns2:Order1" minOccurs="0"/>
                <xsd:element ref="ns2:DocComments" minOccurs="0"/>
                <xsd:element ref="ns2:DocOfficerComments" minOccurs="0"/>
                <xsd:element ref="ns2:DocStatus" minOccurs="0"/>
                <xsd:element ref="ns2:DocPublProtocol" minOccurs="0"/>
                <xsd:element ref="ns2:DocInternalExternal" minOccurs="0"/>
                <xsd:element ref="ns2:DocPublDestination" minOccurs="0"/>
                <xsd:element ref="ns2:DocPublDate" minOccurs="0"/>
                <xsd:element ref="ns2:DocPublversion" minOccurs="0"/>
                <xsd:element ref="ns2:ITcomments" minOccurs="0"/>
                <xsd:element ref="ns2:ITstatus" minOccurs="0"/>
                <xsd:element ref="ns3:s86b"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84a5cd8-1559-4e94-ac72-b94fb9abc19e" elementFormDefault="qualified">
    <xsd:import namespace="http://schemas.microsoft.com/office/2006/documentManagement/types"/>
    <xsd:import namespace="http://schemas.microsoft.com/office/infopath/2007/PartnerControls"/>
    <xsd:element name="ProgrGroup" ma:index="1" nillable="true" ma:displayName="Programme Docs Group" ma:description="Needed for MGAs &amp; Programme Documents (MFF 2021-2027)" ma:format="Dropdown" ma:internalName="ProgrGroup">
      <xsd:simpleType>
        <xsd:union memberTypes="dms:Text">
          <xsd:simpleType>
            <xsd:restriction base="dms:Choice">
              <xsd:enumeration value="00 CORPORATE MASTERFILES"/>
              <xsd:enumeration value="00 HEALTHCHECKS"/>
              <xsd:enumeration value="01 HORIZON and EURATOM"/>
              <xsd:enumeration value="02 RFCS"/>
              <xsd:enumeration value="03 DIGITAL EUROPE (DEP)"/>
              <xsd:enumeration value="04 DEFENCE (EDF and ASAP)"/>
              <xsd:enumeration value="05 SPACE"/>
              <xsd:enumeration value="06 CEF"/>
              <xsd:enumeration value="07 I3"/>
              <xsd:enumeration value="07a ERDF-TA"/>
              <xsd:enumeration value="08 IMREG"/>
              <xsd:enumeration value="09 LIFE"/>
              <xsd:enumeration value="10 INNOVFUND"/>
              <xsd:enumeration value="11 RENEWFM"/>
              <xsd:enumeration value="11a JTM"/>
              <xsd:enumeration value="12 EMFAF"/>
              <xsd:enumeration value="13 AGRIP"/>
              <xsd:enumeration value="14 IMCAP"/>
              <xsd:enumeration value="15 SINGLE MARKET (SMP)"/>
              <xsd:enumeration value="16 ERASMUS"/>
              <xsd:enumeration value="17 CREATIVE EUROPE"/>
              <xsd:enumeration value="18 EUROPEAN SOLIDARITY CORPS (ESC)"/>
              <xsd:enumeration value="19 CERV"/>
              <xsd:enumeration value="20 JUSTICE"/>
              <xsd:enumeration value="21 ESF and SOCPL"/>
              <xsd:enumeration value="22 EU4HEALTH"/>
              <xsd:enumeration value="23 AMIF, ISF and BMVI"/>
              <xsd:enumeration value="24 EU ANTI-FRAUD"/>
              <xsd:enumeration value="25 CUSTOMS and FISCALIS"/>
              <xsd:enumeration value="26 CCEI"/>
              <xsd:enumeration value="27 PERICLES"/>
              <xsd:enumeration value="28 TECHNICAL SUPPORT (TSI)"/>
              <xsd:enumeration value="29 UCPM"/>
              <xsd:enumeration value="30 HUMANITARIAN AID"/>
              <xsd:enumeration value="31 RELEX"/>
              <xsd:enumeration value="41 EUROPE DIRECT"/>
              <xsd:enumeration value="41 EUROPOL"/>
              <xsd:enumeration value="41 PPPA"/>
            </xsd:restriction>
          </xsd:simpleType>
        </xsd:union>
      </xsd:simpleType>
    </xsd:element>
    <xsd:element name="ProgrCategory" ma:index="2" nillable="true" ma:displayName="Programme Docs Category" ma:description="Needed for MGAs &amp; Programme Documents (MFF 2021-2027)" ma:format="Dropdown" ma:internalName="ProgrCategory">
      <xsd:simpleType>
        <xsd:union memberTypes="dms:Text">
          <xsd:simpleType>
            <xsd:restriction base="dms:Choice">
              <xsd:enumeration value="1. MGAs"/>
              <xsd:enumeration value="2. Programme guidance"/>
              <xsd:enumeration value="3. Customised reports &amp; forms"/>
              <xsd:enumeration value="5. Other"/>
              <xsd:enumeration value="6. xxx PUBLICATION FOLDERS"/>
              <xsd:enumeration value="7. xxxx DISCARDED DOCUMENTS"/>
              <xsd:enumeration value="7. xxxx DONE DOCUMENTS"/>
              <xsd:enumeration value="7. xxxx ORIGINAL DOCUMENTS"/>
              <xsd:enumeration value="1. PART C HEALTHCHECK"/>
              <xsd:enumeration value="2. MGA Annexes"/>
              <xsd:enumeration value="3. Customised reports &amp; forms (HE ERC)"/>
              <xsd:enumeration value="3. Customised reports &amp; forms (HE MSCA)"/>
              <xsd:enumeration value="3. Customised reports &amp; forms (HE EIC)"/>
              <xsd:enumeration value="3. Customised reports &amp; forms (HE EIT)"/>
              <xsd:enumeration value="3. Customised reports &amp; forms (ASAP)"/>
              <xsd:enumeration value="3. Customised reports &amp; forms (SMP COSME)"/>
              <xsd:enumeration value="3. Customised reports &amp; forms (SMP CONS)"/>
              <xsd:enumeration value="3. Customised reports &amp; forms (SMP COMP)"/>
              <xsd:enumeration value="3. Customised reports &amp; forms (SMP FOOD)"/>
              <xsd:enumeration value="3. Customised reports &amp; forms (SMP STAND)"/>
              <xsd:enumeration value="3. Customised reports &amp; forms (SMP ESS)"/>
              <xsd:enumeration value="3. Customised reports &amp; forms (SMP SURV)"/>
              <xsd:enumeration value="3. Customised reports &amp; forms (ECHE Certificate)"/>
              <xsd:enumeration value="3. Customised reports &amp; forms (ESC HUMAID Quality Label)"/>
              <xsd:enumeration value="3. Customised reports &amp; forms (ECHO Partnership Certificate)"/>
              <xsd:enumeration value="3. Customised reports &amp; forms (NDICI and IPA TWINNING)"/>
              <xsd:enumeration value="3. Customised reports &amp; forms (NDICI MOBAF)"/>
              <xsd:enumeration value="3. Customised reports &amp; forms (PPPA EACEA)"/>
            </xsd:restriction>
          </xsd:simpleType>
        </xsd:union>
      </xsd:simpleType>
    </xsd:element>
    <xsd:element name="Order1" ma:index="3" nillable="true" ma:displayName="Order" ma:internalName="Order1" ma:percentage="FALSE">
      <xsd:simpleType>
        <xsd:restriction base="dms:Number"/>
      </xsd:simpleType>
    </xsd:element>
    <xsd:element name="DocComments" ma:index="4" nillable="true" ma:displayName="Doc Comments" ma:description="Needed for all Pages" ma:internalName="DocComments">
      <xsd:simpleType>
        <xsd:restriction base="dms:Note"/>
      </xsd:simpleType>
    </xsd:element>
    <xsd:element name="DocOfficerComments" ma:index="5" nillable="true" ma:displayName="Doc Officer Comments" ma:description="Needed for MGAs &amp; Programme Documents and Business Documents Management View" ma:internalName="DocOfficerComments">
      <xsd:simpleType>
        <xsd:restriction base="dms:Note">
          <xsd:maxLength value="255"/>
        </xsd:restriction>
      </xsd:simpleType>
    </xsd:element>
    <xsd:element name="DocStatus" ma:index="6" nillable="true" ma:displayName="Doc Status" ma:description="Needed for all except GoFund Archive" ma:format="Dropdown" ma:internalName="DocStatus">
      <xsd:simpleType>
        <xsd:union memberTypes="dms:Text">
          <xsd:simpleType>
            <xsd:restriction base="dms:Choice">
              <xsd:enumeration value="͏New"/>
              <xsd:enumeration value="New version"/>
              <xsd:enumeration value="Under validation"/>
              <xsd:enumeration value="Ready"/>
              <xsd:enumeration value="Ready for publication"/>
              <xsd:enumeration value="Published"/>
              <xsd:enumeration value="Wait"/>
              <xsd:enumeration value="n/a (backoffice document)"/>
              <xsd:enumeration value="old document"/>
            </xsd:restriction>
          </xsd:simpleType>
        </xsd:union>
      </xsd:simpleType>
    </xsd:element>
    <xsd:element name="DocPublProtocol" ma:index="7" nillable="true" ma:displayName="Doc Publ. Protocol" ma:description="Needed for MGAs &amp; Programme Documents and Business Documents Management View" ma:format="Dropdown" ma:internalName="DocPublProtocol">
      <xsd:simpleType>
        <xsd:union memberTypes="dms:Text">
          <xsd:simpleType>
            <xsd:restriction base="dms:Choice">
              <xsd:enumeration value="MGA2-1 MGAs"/>
              <xsd:enumeration value="CONTR1-1 Expert contracts"/>
              <xsd:enumeration value="GUID1-1 Business - External guidance"/>
              <xsd:enumeration value="GUID1-2 Business - Internal guidance"/>
              <xsd:enumeration value="GUID2-1 Programme tpl - External guidance"/>
              <xsd:enumeration value="GUID2-2 Programme tpl - Internal guidance"/>
              <xsd:enumeration value="TPL1-1 Business - Decisions"/>
              <xsd:enumeration value="TPL1-2 Business - Reports"/>
              <xsd:enumeration value="TPL1-3 Business - Letters"/>
              <xsd:enumeration value="TPL1-4 Business - Special (Portal)"/>
              <xsd:enumeration value="TPL1-5 Business - Special (GoFund)"/>
              <xsd:enumeration value="TPL2-1 Programme tpl - Call documents"/>
              <xsd:enumeration value="TPL2-2 Programme tpl - Application forms, etc"/>
              <xsd:enumeration value="TPL2-3 Programme tpl - Evaluation forms, etc"/>
              <xsd:enumeration value="TPL2-4 Programme tpl - DoAs"/>
              <xsd:enumeration value="TPL2-5 Programme tpl - Reporting forms, etc"/>
              <xsd:enumeration value="TPL2-6 Programme tpl - Audit templates"/>
              <xsd:enumeration value="TPL2-7 Programme tpl - Other"/>
              <xsd:enumeration value="Portal1-1 Terms &amp; Conditions"/>
              <xsd:enumeration value="Portal1-2 Privacy Statement"/>
              <xsd:enumeration value="Portal1-3 Glossary"/>
              <xsd:enumeration value="Portal1-4 Lists of expert names"/>
            </xsd:restriction>
          </xsd:simpleType>
        </xsd:union>
      </xsd:simpleType>
    </xsd:element>
    <xsd:element name="DocInternalExternal" ma:index="8" nillable="true" ma:displayName="Doc Internal/External" ma:description="Needed for MGAs &amp; Programme Documents and Business Documentation Management View" ma:format="Dropdown" ma:internalName="DocInternalExternal">
      <xsd:simpleType>
        <xsd:union memberTypes="dms:Text">
          <xsd:simpleType>
            <xsd:restriction base="dms:Choice">
              <xsd:enumeration value="Internal"/>
              <xsd:enumeration value="External"/>
              <xsd:enumeration value="Internal &amp; external"/>
            </xsd:restriction>
          </xsd:simpleType>
        </xsd:union>
      </xsd:simpleType>
    </xsd:element>
    <xsd:element name="DocPublDestination" ma:index="9" nillable="true" ma:displayName="Doc Publ. Destination" ma:description="Needed for MGAs &amp; Programme Documents and Business Documents Management View" ma:internalName="DocPublDestination">
      <xsd:simpleType>
        <xsd:restriction base="dms:Note">
          <xsd:maxLength value="255"/>
        </xsd:restriction>
      </xsd:simpleType>
    </xsd:element>
    <xsd:element name="DocPublDate" ma:index="10" nillable="true" ma:displayName="Doc Publ. Date" ma:description="Needed for MGAs &amp; Programme Documents and Business Documents Management View" ma:format="DateOnly" ma:internalName="DocPublDate">
      <xsd:simpleType>
        <xsd:restriction base="dms:DateTime"/>
      </xsd:simpleType>
    </xsd:element>
    <xsd:element name="DocPublversion" ma:index="11" nillable="true" ma:displayName="Doc Publ. Version" ma:description="Needed for MGAs &amp; Programme Documents and Business Documents Management View" ma:internalName="DocPublversion" ma:percentage="FALSE">
      <xsd:simpleType>
        <xsd:restriction base="dms:Number"/>
      </xsd:simpleType>
    </xsd:element>
    <xsd:element name="ITcomments" ma:index="12" nillable="true" ma:displayName="IT Comments" ma:description="Needed for MGAs &amp; Programme Documents and Business Documents Normal View" ma:internalName="ITcomments">
      <xsd:simpleType>
        <xsd:restriction base="dms:Note">
          <xsd:maxLength value="255"/>
        </xsd:restriction>
      </xsd:simpleType>
    </xsd:element>
    <xsd:element name="ITstatus" ma:index="13" nillable="true" ma:displayName="IT Status" ma:description="Needed for MGAs &amp; Programme Documents and Business Documents Normal View" ma:format="Dropdown" ma:internalName="ITstatus">
      <xsd:simpleType>
        <xsd:union memberTypes="dms:Text">
          <xsd:simpleType>
            <xsd:restriction base="dms:Choice">
              <xsd:enumeration value="͏Wait"/>
              <xsd:enumeration value="Ready for IT"/>
              <xsd:enumeration value="IT implementation started"/>
              <xsd:enumeration value="IT implementation finished"/>
              <xsd:enumeration value="New version ready for IT"/>
              <xsd:enumeration value="n/a (no IT implementation)"/>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58f75e61-ed07-41d3-a804-02f248e1fac3" elementFormDefault="qualified">
    <xsd:import namespace="http://schemas.microsoft.com/office/2006/documentManagement/types"/>
    <xsd:import namespace="http://schemas.microsoft.com/office/infopath/2007/PartnerControls"/>
    <xsd:element name="s86b" ma:index="21" nillable="true" ma:displayName="Doc Internal/External" ma:internalName="s86b">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Order1 xmlns="084a5cd8-1559-4e94-ac72-b94fb9abc19e">5</Order1>
    <DocComments xmlns="084a5cd8-1559-4e94-ac72-b94fb9abc19e">Password "Calculator".
Application Form Annex to be available in SEP.</DocComments>
    <DocPublversion xmlns="084a5cd8-1559-4e94-ac72-b94fb9abc19e" xsi:nil="true"/>
    <s86b xmlns="58f75e61-ed07-41d3-a804-02f248e1fac3" xsi:nil="true"/>
    <DocInternalExternal xmlns="084a5cd8-1559-4e94-ac72-b94fb9abc19e">Internal &amp; external</DocInternalExternal>
    <ProgrCategory xmlns="084a5cd8-1559-4e94-ac72-b94fb9abc19e">3. Customised reports &amp; forms</ProgrCategory>
    <ProgrGroup xmlns="084a5cd8-1559-4e94-ac72-b94fb9abc19e">16 ERASMUS</ProgrGroup>
    <DocStatus xmlns="084a5cd8-1559-4e94-ac72-b94fb9abc19e">Ready</DocStatus>
    <DocPublDestination xmlns="084a5cd8-1559-4e94-ac72-b94fb9abc19e" xsi:nil="true"/>
    <DocPublProtocol xmlns="084a5cd8-1559-4e94-ac72-b94fb9abc19e">TPL2-2 Programme tpl - Application forms, etc</DocPublProtocol>
    <DocOfficerComments xmlns="084a5cd8-1559-4e94-ac72-b94fb9abc19e" xsi:nil="true"/>
    <DocPublDate xmlns="084a5cd8-1559-4e94-ac72-b94fb9abc19e" xsi:nil="true"/>
    <ITcomments xmlns="084a5cd8-1559-4e94-ac72-b94fb9abc19e" xsi:nil="true"/>
    <ITstatus xmlns="084a5cd8-1559-4e94-ac72-b94fb9abc19e" xsi:nil="true"/>
  </documentManagement>
</p:properties>
</file>

<file path=customXml/itemProps1.xml><?xml version="1.0" encoding="utf-8"?>
<ds:datastoreItem xmlns:ds="http://schemas.openxmlformats.org/officeDocument/2006/customXml" ds:itemID="{8000D968-661E-4212-9199-8846DFD120F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84a5cd8-1559-4e94-ac72-b94fb9abc19e"/>
    <ds:schemaRef ds:uri="58f75e61-ed07-41d3-a804-02f248e1fac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5105B21-B2B0-45F0-871A-F7F1570B5713}">
  <ds:schemaRefs>
    <ds:schemaRef ds:uri="http://schemas.microsoft.com/sharepoint/v3/contenttype/forms"/>
  </ds:schemaRefs>
</ds:datastoreItem>
</file>

<file path=customXml/itemProps3.xml><?xml version="1.0" encoding="utf-8"?>
<ds:datastoreItem xmlns:ds="http://schemas.openxmlformats.org/officeDocument/2006/customXml" ds:itemID="{B8B90D17-A018-43E6-89A1-56CE50D9065D}">
  <ds:schemaRefs>
    <ds:schemaRef ds:uri="http://purl.org/dc/terms/"/>
    <ds:schemaRef ds:uri="http://schemas.microsoft.com/office/2006/metadata/properties"/>
    <ds:schemaRef ds:uri="084a5cd8-1559-4e94-ac72-b94fb9abc19e"/>
    <ds:schemaRef ds:uri="http://purl.org/dc/elements/1.1/"/>
    <ds:schemaRef ds:uri="http://purl.org/dc/dcmitype/"/>
    <ds:schemaRef ds:uri="58f75e61-ed07-41d3-a804-02f248e1fac3"/>
    <ds:schemaRef ds:uri="http://www.w3.org/XML/1998/namespace"/>
    <ds:schemaRef ds:uri="http://schemas.microsoft.com/office/2006/documentManagement/types"/>
    <ds:schemaRef ds:uri="http://schemas.microsoft.com/office/infopath/2007/PartnerControl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Read me first</vt:lpstr>
      <vt:lpstr>Calculator</vt:lpstr>
      <vt:lpstr>Budget breakdown</vt:lpstr>
      <vt:lpstr>Lists</vt:lpstr>
      <vt:lpstr>'Budget breakdown'!Print_Area</vt:lpstr>
    </vt:vector>
  </TitlesOfParts>
  <Manager/>
  <Company>European Commission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 LA TORRE FRANCIA Francisco (RTD)</dc:creator>
  <cp:keywords/>
  <dc:description/>
  <cp:lastModifiedBy>VAN HOLM Lies (RTD-EXT)</cp:lastModifiedBy>
  <cp:revision>2</cp:revision>
  <dcterms:created xsi:type="dcterms:W3CDTF">2013-03-11T09:54:42Z</dcterms:created>
  <dcterms:modified xsi:type="dcterms:W3CDTF">2023-11-20T07:44:12Z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ategory0">
    <vt:lpwstr>2 Annexes</vt:lpwstr>
  </property>
  <property fmtid="{D5CDD505-2E9C-101B-9397-08002B2CF9AE}" pid="4" name="Comments">
    <vt:lpwstr/>
  </property>
  <property fmtid="{D5CDD505-2E9C-101B-9397-08002B2CF9AE}" pid="5" name="_Status">
    <vt:lpwstr>Not Started</vt:lpwstr>
  </property>
  <property fmtid="{D5CDD505-2E9C-101B-9397-08002B2CF9AE}" pid="6" name="EC_Collab_Status">
    <vt:lpwstr>Not Started</vt:lpwstr>
  </property>
  <property fmtid="{D5CDD505-2E9C-101B-9397-08002B2CF9AE}" pid="7" name="ContentTypeId">
    <vt:lpwstr>0x010100258AA79CEB83498886A3A086811232500015D68561EDF2314DA91E1210E4D82B5C</vt:lpwstr>
  </property>
  <property fmtid="{D5CDD505-2E9C-101B-9397-08002B2CF9AE}" pid="8" name="Status">
    <vt:lpwstr>n/a (backoffice document)</vt:lpwstr>
  </property>
  <property fmtid="{D5CDD505-2E9C-101B-9397-08002B2CF9AE}" pid="9" name="MSIP_Label_6bd9ddd1-4d20-43f6-abfa-fc3c07406f94_Enabled">
    <vt:lpwstr>true</vt:lpwstr>
  </property>
  <property fmtid="{D5CDD505-2E9C-101B-9397-08002B2CF9AE}" pid="10" name="MSIP_Label_6bd9ddd1-4d20-43f6-abfa-fc3c07406f94_SetDate">
    <vt:lpwstr>2023-09-20T13:46:35Z</vt:lpwstr>
  </property>
  <property fmtid="{D5CDD505-2E9C-101B-9397-08002B2CF9AE}" pid="11" name="MSIP_Label_6bd9ddd1-4d20-43f6-abfa-fc3c07406f94_Method">
    <vt:lpwstr>Standard</vt:lpwstr>
  </property>
  <property fmtid="{D5CDD505-2E9C-101B-9397-08002B2CF9AE}" pid="12" name="MSIP_Label_6bd9ddd1-4d20-43f6-abfa-fc3c07406f94_Name">
    <vt:lpwstr>Commission Use</vt:lpwstr>
  </property>
  <property fmtid="{D5CDD505-2E9C-101B-9397-08002B2CF9AE}" pid="13" name="MSIP_Label_6bd9ddd1-4d20-43f6-abfa-fc3c07406f94_SiteId">
    <vt:lpwstr>b24c8b06-522c-46fe-9080-70926f8dddb1</vt:lpwstr>
  </property>
  <property fmtid="{D5CDD505-2E9C-101B-9397-08002B2CF9AE}" pid="14" name="MSIP_Label_6bd9ddd1-4d20-43f6-abfa-fc3c07406f94_ActionId">
    <vt:lpwstr>0d5e363a-7e82-48f2-9a2d-215ff06c244a</vt:lpwstr>
  </property>
  <property fmtid="{D5CDD505-2E9C-101B-9397-08002B2CF9AE}" pid="15" name="MSIP_Label_6bd9ddd1-4d20-43f6-abfa-fc3c07406f94_ContentBits">
    <vt:lpwstr>0</vt:lpwstr>
  </property>
</Properties>
</file>